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36840" yWindow="880" windowWidth="25360" windowHeight="15840" tabRatio="500"/>
  </bookViews>
  <sheets>
    <sheet name="FORMACIÓ REGLADA" sheetId="1" r:id="rId1"/>
    <sheet name="NIVELL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2" l="1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M14" i="2"/>
  <c r="G13" i="2"/>
  <c r="I13" i="2"/>
  <c r="J13" i="2"/>
  <c r="B13" i="2"/>
  <c r="H13" i="2"/>
  <c r="E13" i="2"/>
  <c r="C13" i="2"/>
  <c r="G12" i="2"/>
  <c r="I12" i="2"/>
  <c r="J12" i="2"/>
  <c r="B12" i="2"/>
  <c r="H12" i="2"/>
  <c r="E12" i="2"/>
  <c r="C12" i="2"/>
  <c r="G11" i="2"/>
  <c r="I11" i="2"/>
  <c r="J11" i="2"/>
  <c r="B11" i="2"/>
  <c r="H11" i="2"/>
  <c r="E11" i="2"/>
  <c r="C11" i="2"/>
  <c r="G10" i="2"/>
  <c r="I10" i="2"/>
  <c r="J10" i="2"/>
  <c r="B10" i="2"/>
  <c r="H10" i="2"/>
  <c r="E10" i="2"/>
  <c r="C10" i="2"/>
  <c r="G9" i="2"/>
  <c r="I9" i="2"/>
  <c r="J9" i="2"/>
  <c r="B9" i="2"/>
  <c r="H9" i="2"/>
  <c r="E9" i="2"/>
  <c r="C9" i="2"/>
  <c r="G8" i="2"/>
  <c r="I8" i="2"/>
  <c r="J8" i="2"/>
  <c r="B8" i="2"/>
  <c r="H8" i="2"/>
  <c r="E8" i="2"/>
  <c r="C8" i="2"/>
  <c r="G7" i="2"/>
  <c r="I7" i="2"/>
  <c r="J7" i="2"/>
  <c r="B7" i="2"/>
  <c r="H7" i="2"/>
  <c r="E7" i="2"/>
  <c r="C7" i="2"/>
  <c r="G6" i="2"/>
  <c r="I6" i="2"/>
  <c r="J6" i="2"/>
  <c r="B6" i="2"/>
  <c r="H6" i="2"/>
  <c r="E6" i="2"/>
  <c r="C6" i="2"/>
  <c r="K6" i="1"/>
  <c r="M6" i="1"/>
  <c r="N6" i="1"/>
  <c r="D6" i="1"/>
  <c r="D7" i="1"/>
  <c r="D9" i="1"/>
  <c r="D10" i="1"/>
  <c r="D12" i="1"/>
  <c r="D13" i="1"/>
  <c r="D16" i="1"/>
  <c r="D15" i="1"/>
  <c r="D14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O16" i="1"/>
  <c r="K15" i="1"/>
  <c r="M15" i="1"/>
  <c r="N15" i="1"/>
  <c r="K7" i="1"/>
  <c r="M7" i="1"/>
  <c r="N7" i="1"/>
  <c r="K8" i="1"/>
  <c r="M8" i="1"/>
  <c r="N8" i="1"/>
  <c r="K9" i="1"/>
  <c r="M9" i="1"/>
  <c r="N9" i="1"/>
  <c r="K10" i="1"/>
  <c r="M10" i="1"/>
  <c r="N10" i="1"/>
  <c r="K11" i="1"/>
  <c r="M11" i="1"/>
  <c r="N11" i="1"/>
  <c r="K12" i="1"/>
  <c r="M12" i="1"/>
  <c r="N12" i="1"/>
  <c r="K13" i="1"/>
  <c r="M13" i="1"/>
  <c r="N13" i="1"/>
  <c r="K14" i="1"/>
  <c r="M14" i="1"/>
  <c r="N14" i="1"/>
  <c r="G14" i="1"/>
  <c r="G15" i="1"/>
  <c r="I15" i="1"/>
  <c r="F14" i="1"/>
  <c r="L14" i="1"/>
  <c r="F15" i="1"/>
  <c r="L15" i="1"/>
  <c r="H16" i="1"/>
  <c r="I14" i="1"/>
  <c r="I6" i="1"/>
  <c r="I7" i="1"/>
  <c r="I8" i="1"/>
  <c r="I9" i="1"/>
  <c r="I10" i="1"/>
  <c r="I11" i="1"/>
  <c r="I12" i="1"/>
  <c r="I13" i="1"/>
  <c r="I16" i="1"/>
  <c r="J16" i="1"/>
  <c r="M16" i="1"/>
  <c r="F7" i="1"/>
  <c r="L7" i="1"/>
  <c r="F8" i="1"/>
  <c r="L8" i="1"/>
  <c r="F9" i="1"/>
  <c r="L9" i="1"/>
  <c r="F10" i="1"/>
  <c r="L10" i="1"/>
  <c r="F11" i="1"/>
  <c r="L11" i="1"/>
  <c r="F12" i="1"/>
  <c r="L12" i="1"/>
  <c r="F13" i="1"/>
  <c r="L13" i="1"/>
  <c r="G11" i="1"/>
  <c r="G12" i="1"/>
  <c r="G13" i="1"/>
  <c r="G6" i="1"/>
  <c r="G7" i="1"/>
  <c r="G8" i="1"/>
  <c r="G9" i="1"/>
  <c r="G10" i="1"/>
  <c r="G16" i="1"/>
  <c r="K16" i="1"/>
  <c r="F6" i="1"/>
  <c r="L6" i="1"/>
  <c r="L16" i="1"/>
  <c r="F16" i="1"/>
</calcChain>
</file>

<file path=xl/sharedStrings.xml><?xml version="1.0" encoding="utf-8"?>
<sst xmlns="http://schemas.openxmlformats.org/spreadsheetml/2006/main" count="222" uniqueCount="51">
  <si>
    <t>SEGON NIVELL</t>
  </si>
  <si>
    <t>DL</t>
  </si>
  <si>
    <t>DT</t>
  </si>
  <si>
    <t>DC</t>
  </si>
  <si>
    <t>DJ</t>
  </si>
  <si>
    <t>DV</t>
  </si>
  <si>
    <t>DS</t>
  </si>
  <si>
    <t>DG</t>
  </si>
  <si>
    <t>assignatura</t>
  </si>
  <si>
    <t>assistència</t>
  </si>
  <si>
    <t>teòric</t>
  </si>
  <si>
    <t>teòric n-presencial</t>
  </si>
  <si>
    <t>pràctic</t>
  </si>
  <si>
    <t>total presencials</t>
  </si>
  <si>
    <t>no presencials</t>
  </si>
  <si>
    <t>Desenvolupament professional II</t>
  </si>
  <si>
    <t>Direcció d’equips</t>
  </si>
  <si>
    <t>Formació tècnica i tàctica individual de l’handbol II</t>
  </si>
  <si>
    <t>Joc col·lectiu ofensiu i defensiu</t>
  </si>
  <si>
    <t>Metodologia de l’ensenyament i de l’entrenament de l’handbol II</t>
  </si>
  <si>
    <t>Preparació física específica</t>
  </si>
  <si>
    <t>Regles del joc II</t>
  </si>
  <si>
    <t>Seguretat en l’handbol</t>
  </si>
  <si>
    <t xml:space="preserve">Desenvolupament professional III </t>
  </si>
  <si>
    <t xml:space="preserve">Direcció d’equips II </t>
  </si>
  <si>
    <t xml:space="preserve">Formació tècnica i tàctica individual de l’handbol III </t>
  </si>
  <si>
    <t xml:space="preserve">Joc col·lectiu ofensiu i defensiu II </t>
  </si>
  <si>
    <t>Preparació física específica II</t>
  </si>
  <si>
    <t xml:space="preserve">Regles del joc III </t>
  </si>
  <si>
    <t xml:space="preserve">Seguretat de l’handbol II </t>
  </si>
  <si>
    <t>TÈCNIC SUPERIOR</t>
  </si>
  <si>
    <t>ASSIGNATURES</t>
  </si>
  <si>
    <r>
      <t>Metodologia de l’ensenyament i</t>
    </r>
    <r>
      <rPr>
        <sz val="10"/>
        <color theme="0"/>
        <rFont val="Arial"/>
      </rPr>
      <t xml:space="preserve"> </t>
    </r>
    <r>
      <rPr>
        <sz val="12"/>
        <color theme="0"/>
        <rFont val="Arial"/>
      </rPr>
      <t xml:space="preserve">de l’entrenament de l’handbol III </t>
    </r>
  </si>
  <si>
    <t>setmana santa</t>
  </si>
  <si>
    <t>juny divendres i dissabtes</t>
  </si>
  <si>
    <t>L'Handbol adaptat</t>
  </si>
  <si>
    <t xml:space="preserve">Aplicacions informàtiques i mitjans multimèdia en l’handbol </t>
  </si>
  <si>
    <t>Josep Espar</t>
  </si>
  <si>
    <t>Dani Lara</t>
  </si>
  <si>
    <t>Ramon Plans</t>
  </si>
  <si>
    <t>Toni Gerona</t>
  </si>
  <si>
    <t>José Manuel Vela</t>
  </si>
  <si>
    <t>Alberto Ballano</t>
  </si>
  <si>
    <t>Pau Campos</t>
  </si>
  <si>
    <t>Perico García</t>
  </si>
  <si>
    <t>Pep Mesas</t>
  </si>
  <si>
    <t>Jordi Finestres</t>
  </si>
  <si>
    <t>Professor Titular</t>
  </si>
  <si>
    <t>ESPLUGUES</t>
  </si>
  <si>
    <t>VALLÈS ORIENTAL - VILAMAJOR</t>
  </si>
  <si>
    <t>GIRONA - SALT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</si>
</sst>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33333"/>
      <name val="Arial"/>
    </font>
    <font>
      <b/>
      <sz val="14"/>
      <color rgb="FF333333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b/>
      <sz val="12"/>
      <color theme="1"/>
      <name val="Arial"/>
      <family val="2"/>
    </font>
    <font>
      <b/>
      <sz val="12"/>
      <color theme="0"/>
      <name val="Arial"/>
    </font>
    <font>
      <sz val="12"/>
      <color theme="0"/>
      <name val="Arial"/>
    </font>
    <font>
      <sz val="10"/>
      <color theme="0"/>
      <name val="Arial"/>
    </font>
    <font>
      <sz val="11"/>
      <name val="Calibri"/>
      <scheme val="minor"/>
    </font>
    <font>
      <i/>
      <sz val="12"/>
      <color theme="0"/>
      <name val="Arial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70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2" fillId="0" borderId="1" xfId="0" applyFont="1" applyBorder="1"/>
    <xf numFmtId="0" fontId="8" fillId="0" borderId="1" xfId="0" applyFont="1" applyBorder="1"/>
    <xf numFmtId="0" fontId="10" fillId="0" borderId="2" xfId="0" applyFont="1" applyBorder="1"/>
    <xf numFmtId="0" fontId="0" fillId="0" borderId="3" xfId="0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3" xfId="0" applyBorder="1"/>
    <xf numFmtId="14" fontId="0" fillId="0" borderId="3" xfId="0" applyNumberFormat="1" applyBorder="1" applyAlignment="1">
      <alignment textRotation="90"/>
    </xf>
    <xf numFmtId="0" fontId="0" fillId="0" borderId="0" xfId="0" applyBorder="1"/>
    <xf numFmtId="14" fontId="0" fillId="0" borderId="1" xfId="0" applyNumberFormat="1" applyBorder="1" applyAlignment="1">
      <alignment textRotation="90"/>
    </xf>
    <xf numFmtId="0" fontId="0" fillId="3" borderId="1" xfId="0" applyFill="1" applyBorder="1"/>
    <xf numFmtId="0" fontId="9" fillId="0" borderId="1" xfId="0" applyFont="1" applyBorder="1"/>
    <xf numFmtId="0" fontId="10" fillId="4" borderId="1" xfId="0" applyFont="1" applyFill="1" applyBorder="1"/>
    <xf numFmtId="0" fontId="3" fillId="4" borderId="1" xfId="0" applyFont="1" applyFill="1" applyBorder="1"/>
    <xf numFmtId="0" fontId="11" fillId="5" borderId="1" xfId="0" applyFont="1" applyFill="1" applyBorder="1"/>
    <xf numFmtId="0" fontId="12" fillId="5" borderId="1" xfId="0" applyFont="1" applyFill="1" applyBorder="1" applyAlignment="1">
      <alignment horizontal="justify" vertical="center"/>
    </xf>
    <xf numFmtId="0" fontId="12" fillId="5" borderId="1" xfId="0" applyFont="1" applyFill="1" applyBorder="1"/>
    <xf numFmtId="0" fontId="12" fillId="5" borderId="0" xfId="0" applyFont="1" applyFill="1" applyBorder="1" applyAlignment="1">
      <alignment horizontal="justify" vertical="center"/>
    </xf>
    <xf numFmtId="0" fontId="0" fillId="0" borderId="4" xfId="0" applyBorder="1" applyAlignment="1">
      <alignment textRotation="45" wrapText="1"/>
    </xf>
    <xf numFmtId="0" fontId="0" fillId="0" borderId="2" xfId="0" applyBorder="1" applyAlignment="1">
      <alignment textRotation="45" wrapText="1"/>
    </xf>
    <xf numFmtId="0" fontId="7" fillId="0" borderId="2" xfId="0" applyFont="1" applyBorder="1" applyAlignment="1">
      <alignment textRotation="45" wrapText="1"/>
    </xf>
    <xf numFmtId="0" fontId="0" fillId="0" borderId="2" xfId="0" applyBorder="1" applyAlignment="1">
      <alignment textRotation="45"/>
    </xf>
    <xf numFmtId="0" fontId="0" fillId="0" borderId="5" xfId="0" applyBorder="1" applyAlignment="1">
      <alignment textRotation="45"/>
    </xf>
    <xf numFmtId="0" fontId="0" fillId="6" borderId="0" xfId="0" applyFill="1"/>
    <xf numFmtId="14" fontId="0" fillId="6" borderId="3" xfId="0" applyNumberFormat="1" applyFill="1" applyBorder="1" applyAlignment="1">
      <alignment textRotation="90"/>
    </xf>
    <xf numFmtId="14" fontId="0" fillId="6" borderId="1" xfId="0" applyNumberFormat="1" applyFill="1" applyBorder="1" applyAlignment="1">
      <alignment textRotation="90"/>
    </xf>
    <xf numFmtId="0" fontId="0" fillId="6" borderId="1" xfId="0" applyFill="1" applyBorder="1"/>
    <xf numFmtId="0" fontId="8" fillId="6" borderId="1" xfId="0" applyFont="1" applyFill="1" applyBorder="1"/>
    <xf numFmtId="0" fontId="0" fillId="7" borderId="1" xfId="0" applyFill="1" applyBorder="1"/>
    <xf numFmtId="0" fontId="14" fillId="7" borderId="1" xfId="0" applyFont="1" applyFill="1" applyBorder="1"/>
    <xf numFmtId="0" fontId="15" fillId="5" borderId="1" xfId="0" applyFont="1" applyFill="1" applyBorder="1" applyAlignment="1">
      <alignment horizontal="justify" vertical="center"/>
    </xf>
    <xf numFmtId="0" fontId="10" fillId="0" borderId="1" xfId="0" applyFont="1" applyBorder="1"/>
    <xf numFmtId="0" fontId="0" fillId="8" borderId="0" xfId="0" applyFill="1"/>
    <xf numFmtId="14" fontId="0" fillId="8" borderId="3" xfId="0" applyNumberFormat="1" applyFill="1" applyBorder="1" applyAlignment="1">
      <alignment textRotation="90"/>
    </xf>
    <xf numFmtId="0" fontId="0" fillId="8" borderId="1" xfId="0" applyFill="1" applyBorder="1"/>
    <xf numFmtId="0" fontId="14" fillId="8" borderId="1" xfId="1" applyFont="1" applyFill="1" applyBorder="1"/>
    <xf numFmtId="0" fontId="14" fillId="8" borderId="1" xfId="0" applyFont="1" applyFill="1" applyBorder="1"/>
    <xf numFmtId="0" fontId="0" fillId="9" borderId="0" xfId="0" applyFill="1"/>
    <xf numFmtId="14" fontId="0" fillId="9" borderId="3" xfId="0" applyNumberFormat="1" applyFill="1" applyBorder="1" applyAlignment="1">
      <alignment textRotation="90"/>
    </xf>
    <xf numFmtId="0" fontId="0" fillId="9" borderId="1" xfId="0" applyFill="1" applyBorder="1"/>
    <xf numFmtId="0" fontId="8" fillId="8" borderId="1" xfId="0" applyFont="1" applyFill="1" applyBorder="1"/>
    <xf numFmtId="0" fontId="1" fillId="9" borderId="1" xfId="1" applyFill="1" applyBorder="1"/>
    <xf numFmtId="0" fontId="8" fillId="9" borderId="1" xfId="0" applyFont="1" applyFill="1" applyBorder="1"/>
    <xf numFmtId="0" fontId="0" fillId="10" borderId="0" xfId="0" applyFill="1"/>
    <xf numFmtId="14" fontId="0" fillId="10" borderId="3" xfId="0" applyNumberFormat="1" applyFill="1" applyBorder="1" applyAlignment="1">
      <alignment textRotation="90"/>
    </xf>
    <xf numFmtId="0" fontId="0" fillId="10" borderId="1" xfId="0" applyFill="1" applyBorder="1"/>
    <xf numFmtId="0" fontId="2" fillId="10" borderId="1" xfId="0" applyFont="1" applyFill="1" applyBorder="1"/>
  </cellXfs>
  <cellStyles count="470">
    <cellStyle name="Correcto" xfId="1" builtinId="26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20"/>
  <sheetViews>
    <sheetView tabSelected="1" topLeftCell="B1" zoomScale="150" zoomScaleNormal="150" zoomScalePageLayoutView="150" workbookViewId="0">
      <pane xSplit="4" ySplit="3" topLeftCell="AE4" activePane="bottomRight" state="frozenSplit"/>
      <selection activeCell="B4" sqref="B4"/>
      <selection pane="topRight" activeCell="D1" sqref="D1"/>
      <selection pane="bottomLeft" activeCell="B7" sqref="B7"/>
      <selection pane="bottomRight" activeCell="B18" sqref="B18"/>
    </sheetView>
  </sheetViews>
  <sheetFormatPr baseColWidth="10" defaultColWidth="3.5" defaultRowHeight="14" x14ac:dyDescent="0"/>
  <cols>
    <col min="1" max="1" width="66.83203125" customWidth="1"/>
    <col min="2" max="2" width="20.5" customWidth="1"/>
    <col min="3" max="3" width="66.83203125" customWidth="1"/>
    <col min="4" max="4" width="14.6640625" bestFit="1" customWidth="1"/>
    <col min="5" max="5" width="5.83203125" customWidth="1"/>
    <col min="6" max="11" width="13.6640625" customWidth="1"/>
    <col min="12" max="12" width="11.6640625" customWidth="1"/>
    <col min="13" max="13" width="7.83203125" customWidth="1"/>
    <col min="14" max="14" width="4.83203125" customWidth="1"/>
    <col min="15" max="16" width="4.5" customWidth="1"/>
    <col min="17" max="17" width="4.1640625" bestFit="1" customWidth="1"/>
    <col min="18" max="85" width="4.5" customWidth="1"/>
    <col min="86" max="98" width="4.33203125" customWidth="1"/>
  </cols>
  <sheetData>
    <row r="2" spans="1:98">
      <c r="A2" s="14"/>
      <c r="B2" s="14"/>
      <c r="C2" s="14"/>
      <c r="O2" s="49" t="s">
        <v>1</v>
      </c>
      <c r="P2" s="49" t="s">
        <v>2</v>
      </c>
      <c r="Q2" s="49" t="s">
        <v>3</v>
      </c>
      <c r="R2" t="s">
        <v>1</v>
      </c>
      <c r="S2" t="s">
        <v>2</v>
      </c>
      <c r="T2" t="s">
        <v>3</v>
      </c>
      <c r="U2" t="s">
        <v>4</v>
      </c>
      <c r="V2" t="s">
        <v>5</v>
      </c>
      <c r="W2" t="s">
        <v>6</v>
      </c>
      <c r="X2" t="s">
        <v>7</v>
      </c>
      <c r="Y2" t="s">
        <v>1</v>
      </c>
      <c r="Z2" t="s">
        <v>2</v>
      </c>
      <c r="AA2" t="s">
        <v>3</v>
      </c>
      <c r="AB2" t="s">
        <v>4</v>
      </c>
      <c r="AC2" t="s">
        <v>5</v>
      </c>
      <c r="AD2" t="s">
        <v>6</v>
      </c>
      <c r="AE2" t="s">
        <v>7</v>
      </c>
      <c r="AF2" t="s">
        <v>1</v>
      </c>
      <c r="AG2" t="s">
        <v>2</v>
      </c>
      <c r="AH2" t="s">
        <v>3</v>
      </c>
      <c r="AI2" t="s">
        <v>4</v>
      </c>
      <c r="AJ2" t="s">
        <v>5</v>
      </c>
      <c r="AK2" t="s">
        <v>6</v>
      </c>
      <c r="AL2" t="s">
        <v>7</v>
      </c>
      <c r="AM2" t="s">
        <v>1</v>
      </c>
      <c r="AN2" s="49" t="s">
        <v>2</v>
      </c>
      <c r="AO2" t="s">
        <v>3</v>
      </c>
      <c r="AP2" t="s">
        <v>4</v>
      </c>
      <c r="AQ2" s="38" t="s">
        <v>5</v>
      </c>
      <c r="AR2" s="38" t="s">
        <v>6</v>
      </c>
      <c r="AS2" t="s">
        <v>7</v>
      </c>
      <c r="AT2" t="s">
        <v>1</v>
      </c>
      <c r="AU2" t="s">
        <v>2</v>
      </c>
      <c r="AV2" s="43" t="s">
        <v>3</v>
      </c>
      <c r="AW2" s="43" t="s">
        <v>4</v>
      </c>
      <c r="AX2" t="s">
        <v>5</v>
      </c>
      <c r="AY2" t="s">
        <v>6</v>
      </c>
      <c r="AZ2" t="s">
        <v>7</v>
      </c>
      <c r="BA2" s="43" t="s">
        <v>1</v>
      </c>
      <c r="BB2" s="43" t="s">
        <v>2</v>
      </c>
      <c r="BC2" s="43" t="s">
        <v>3</v>
      </c>
      <c r="BD2" s="43" t="s">
        <v>4</v>
      </c>
      <c r="BE2" s="43" t="s">
        <v>5</v>
      </c>
      <c r="BF2" t="s">
        <v>6</v>
      </c>
      <c r="BG2" t="s">
        <v>7</v>
      </c>
      <c r="BH2" s="43" t="s">
        <v>1</v>
      </c>
      <c r="BI2" s="43" t="s">
        <v>2</v>
      </c>
      <c r="BJ2" s="43" t="s">
        <v>3</v>
      </c>
      <c r="BK2" s="43" t="s">
        <v>4</v>
      </c>
      <c r="BL2" s="43" t="s">
        <v>5</v>
      </c>
      <c r="BM2" t="s">
        <v>6</v>
      </c>
      <c r="BN2" t="s">
        <v>7</v>
      </c>
      <c r="BO2" s="38" t="s">
        <v>1</v>
      </c>
      <c r="BP2" s="38" t="s">
        <v>2</v>
      </c>
      <c r="BQ2" s="38" t="s">
        <v>3</v>
      </c>
      <c r="BR2" s="38" t="s">
        <v>4</v>
      </c>
      <c r="BS2" s="38" t="s">
        <v>5</v>
      </c>
      <c r="BT2" s="38" t="s">
        <v>6</v>
      </c>
      <c r="BU2" t="s">
        <v>7</v>
      </c>
      <c r="BV2" s="43" t="s">
        <v>1</v>
      </c>
      <c r="BW2" s="43" t="s">
        <v>2</v>
      </c>
      <c r="BX2" s="43" t="s">
        <v>3</v>
      </c>
      <c r="BY2" s="43" t="s">
        <v>4</v>
      </c>
      <c r="BZ2" s="43" t="s">
        <v>5</v>
      </c>
      <c r="CA2" t="s">
        <v>6</v>
      </c>
      <c r="CB2" t="s">
        <v>7</v>
      </c>
      <c r="CC2" s="38" t="s">
        <v>1</v>
      </c>
      <c r="CD2" s="38" t="s">
        <v>2</v>
      </c>
      <c r="CE2" s="38" t="s">
        <v>3</v>
      </c>
      <c r="CF2" s="38" t="s">
        <v>4</v>
      </c>
      <c r="CG2" s="38" t="s">
        <v>5</v>
      </c>
      <c r="CH2" t="s">
        <v>6</v>
      </c>
      <c r="CI2" t="s">
        <v>7</v>
      </c>
      <c r="CJ2" s="38" t="s">
        <v>1</v>
      </c>
      <c r="CK2" s="38" t="s">
        <v>2</v>
      </c>
      <c r="CL2" s="38" t="s">
        <v>3</v>
      </c>
      <c r="CM2" s="38" t="s">
        <v>4</v>
      </c>
      <c r="CN2" s="38" t="s">
        <v>5</v>
      </c>
      <c r="CO2" s="38" t="s">
        <v>6</v>
      </c>
      <c r="CP2" t="s">
        <v>7</v>
      </c>
      <c r="CQ2" s="38" t="s">
        <v>1</v>
      </c>
      <c r="CR2" s="38" t="s">
        <v>2</v>
      </c>
      <c r="CS2" s="38" t="s">
        <v>3</v>
      </c>
      <c r="CT2" s="38" t="s">
        <v>4</v>
      </c>
    </row>
    <row r="3" spans="1:98" s="12" customFormat="1" ht="58" customHeight="1">
      <c r="A3" s="9" t="s">
        <v>31</v>
      </c>
      <c r="B3" s="9"/>
      <c r="C3" s="37" t="s">
        <v>31</v>
      </c>
      <c r="F3" s="10" t="s">
        <v>8</v>
      </c>
      <c r="G3" s="10" t="s">
        <v>9</v>
      </c>
      <c r="H3" s="10" t="s">
        <v>10</v>
      </c>
      <c r="I3" s="11" t="s">
        <v>11</v>
      </c>
      <c r="J3" s="10" t="s">
        <v>12</v>
      </c>
      <c r="K3" s="10" t="s">
        <v>13</v>
      </c>
      <c r="L3" s="11" t="s">
        <v>14</v>
      </c>
      <c r="O3" s="50">
        <v>41743</v>
      </c>
      <c r="P3" s="50">
        <v>41744</v>
      </c>
      <c r="Q3" s="50">
        <v>41745</v>
      </c>
      <c r="R3" s="13">
        <v>41785</v>
      </c>
      <c r="S3" s="13">
        <v>41786</v>
      </c>
      <c r="T3" s="13">
        <v>41787</v>
      </c>
      <c r="U3" s="13">
        <v>41788</v>
      </c>
      <c r="V3" s="13">
        <v>41789</v>
      </c>
      <c r="W3" s="13">
        <v>41790</v>
      </c>
      <c r="X3" s="13">
        <v>41791</v>
      </c>
      <c r="Y3" s="13">
        <v>41792</v>
      </c>
      <c r="Z3" s="13">
        <v>41793</v>
      </c>
      <c r="AA3" s="13">
        <v>41794</v>
      </c>
      <c r="AB3" s="13">
        <v>41795</v>
      </c>
      <c r="AC3" s="13">
        <v>41796</v>
      </c>
      <c r="AD3" s="13">
        <v>41797</v>
      </c>
      <c r="AE3" s="13">
        <v>41798</v>
      </c>
      <c r="AF3" s="13">
        <v>41799</v>
      </c>
      <c r="AG3" s="13">
        <v>41800</v>
      </c>
      <c r="AH3" s="13">
        <v>41801</v>
      </c>
      <c r="AI3" s="13">
        <v>41802</v>
      </c>
      <c r="AJ3" s="13">
        <v>41803</v>
      </c>
      <c r="AK3" s="13">
        <v>41804</v>
      </c>
      <c r="AL3" s="13">
        <v>41805</v>
      </c>
      <c r="AM3" s="13">
        <v>41806</v>
      </c>
      <c r="AN3" s="50">
        <v>41807</v>
      </c>
      <c r="AO3" s="13">
        <v>41808</v>
      </c>
      <c r="AP3" s="13">
        <v>41809</v>
      </c>
      <c r="AQ3" s="39">
        <v>41810</v>
      </c>
      <c r="AR3" s="39">
        <v>41811</v>
      </c>
      <c r="AS3" s="13">
        <v>41812</v>
      </c>
      <c r="AT3" s="13">
        <v>41813</v>
      </c>
      <c r="AU3" s="13">
        <v>41814</v>
      </c>
      <c r="AV3" s="44">
        <v>41815</v>
      </c>
      <c r="AW3" s="44">
        <v>41816</v>
      </c>
      <c r="AX3" s="13">
        <v>41817</v>
      </c>
      <c r="AY3" s="13">
        <v>41818</v>
      </c>
      <c r="AZ3" s="13">
        <v>41819</v>
      </c>
      <c r="BA3" s="44">
        <v>41820</v>
      </c>
      <c r="BB3" s="44">
        <v>41821</v>
      </c>
      <c r="BC3" s="44">
        <v>41822</v>
      </c>
      <c r="BD3" s="44">
        <v>41823</v>
      </c>
      <c r="BE3" s="44">
        <v>41824</v>
      </c>
      <c r="BF3" s="13">
        <v>41825</v>
      </c>
      <c r="BG3" s="13">
        <v>41826</v>
      </c>
      <c r="BH3" s="44">
        <v>41827</v>
      </c>
      <c r="BI3" s="44">
        <v>41828</v>
      </c>
      <c r="BJ3" s="44">
        <v>41829</v>
      </c>
      <c r="BK3" s="44">
        <v>41830</v>
      </c>
      <c r="BL3" s="44">
        <v>41831</v>
      </c>
      <c r="BM3" s="13">
        <v>41832</v>
      </c>
      <c r="BN3" s="13">
        <v>41833</v>
      </c>
      <c r="BO3" s="39">
        <v>41834</v>
      </c>
      <c r="BP3" s="39">
        <v>41835</v>
      </c>
      <c r="BQ3" s="39">
        <v>41836</v>
      </c>
      <c r="BR3" s="39">
        <v>41837</v>
      </c>
      <c r="BS3" s="39">
        <v>41838</v>
      </c>
      <c r="BT3" s="39">
        <v>41839</v>
      </c>
      <c r="BU3" s="13">
        <v>41840</v>
      </c>
      <c r="BV3" s="44">
        <v>41841</v>
      </c>
      <c r="BW3" s="44">
        <v>41842</v>
      </c>
      <c r="BX3" s="44">
        <v>41843</v>
      </c>
      <c r="BY3" s="44">
        <v>41844</v>
      </c>
      <c r="BZ3" s="44">
        <v>41845</v>
      </c>
      <c r="CA3" s="13">
        <v>41846</v>
      </c>
      <c r="CB3" s="13">
        <v>41847</v>
      </c>
      <c r="CC3" s="39">
        <v>41848</v>
      </c>
      <c r="CD3" s="39">
        <v>41849</v>
      </c>
      <c r="CE3" s="39">
        <v>41850</v>
      </c>
      <c r="CF3" s="39">
        <v>41851</v>
      </c>
      <c r="CG3" s="39">
        <v>41852</v>
      </c>
      <c r="CH3" s="13">
        <v>41853</v>
      </c>
      <c r="CI3" s="13">
        <v>41854</v>
      </c>
      <c r="CJ3" s="39">
        <v>41855</v>
      </c>
      <c r="CK3" s="39">
        <v>41856</v>
      </c>
      <c r="CL3" s="39">
        <v>41857</v>
      </c>
      <c r="CM3" s="39">
        <v>41858</v>
      </c>
      <c r="CN3" s="39">
        <v>41859</v>
      </c>
      <c r="CO3" s="39">
        <v>41860</v>
      </c>
      <c r="CP3" s="13">
        <v>41861</v>
      </c>
      <c r="CQ3" s="39">
        <v>41862</v>
      </c>
      <c r="CR3" s="39">
        <v>41863</v>
      </c>
      <c r="CS3" s="39">
        <v>41864</v>
      </c>
      <c r="CT3" s="39">
        <v>41865</v>
      </c>
    </row>
    <row r="4" spans="1:98" ht="22" customHeight="1">
      <c r="O4" s="49"/>
      <c r="P4" s="49"/>
      <c r="Q4" s="49"/>
      <c r="AN4" s="49"/>
      <c r="AQ4" s="38"/>
      <c r="AR4" s="38"/>
      <c r="AV4" s="43"/>
      <c r="AW4" s="43"/>
      <c r="BA4" s="43"/>
      <c r="BB4" s="43"/>
      <c r="BC4" s="43"/>
      <c r="BD4" s="43"/>
      <c r="BE4" s="43"/>
      <c r="BH4" s="43"/>
      <c r="BI4" s="43"/>
      <c r="BJ4" s="43"/>
      <c r="BK4" s="43"/>
      <c r="BL4" s="43"/>
      <c r="BO4" s="38"/>
      <c r="BP4" s="38"/>
      <c r="BQ4" s="38"/>
      <c r="BR4" s="38"/>
      <c r="BS4" s="38"/>
      <c r="BT4" s="38"/>
      <c r="BV4" s="43"/>
      <c r="BW4" s="43"/>
      <c r="BX4" s="43"/>
      <c r="BY4" s="43"/>
      <c r="BZ4" s="43"/>
      <c r="CC4" s="38"/>
      <c r="CD4" s="38"/>
      <c r="CE4" s="38"/>
      <c r="CF4" s="38"/>
      <c r="CG4" s="38"/>
      <c r="CJ4" s="38"/>
      <c r="CK4" s="38"/>
      <c r="CL4" s="38"/>
      <c r="CM4" s="38"/>
      <c r="CN4" s="38"/>
      <c r="CO4" s="38"/>
      <c r="CQ4" s="38"/>
      <c r="CR4" s="38"/>
      <c r="CS4" s="38"/>
      <c r="CT4" s="38"/>
    </row>
    <row r="5" spans="1:98" ht="28">
      <c r="A5" s="20" t="s">
        <v>30</v>
      </c>
      <c r="B5" s="20" t="s">
        <v>47</v>
      </c>
      <c r="C5" s="20" t="s">
        <v>30</v>
      </c>
      <c r="D5" s="3"/>
      <c r="F5" s="1" t="s">
        <v>8</v>
      </c>
      <c r="G5" s="1" t="s">
        <v>9</v>
      </c>
      <c r="H5" s="1" t="s">
        <v>10</v>
      </c>
      <c r="I5" s="2" t="s">
        <v>11</v>
      </c>
      <c r="J5" s="1" t="s">
        <v>12</v>
      </c>
      <c r="K5" s="1" t="s">
        <v>13</v>
      </c>
      <c r="L5" s="2" t="s">
        <v>14</v>
      </c>
      <c r="M5" s="3"/>
      <c r="N5" s="3"/>
      <c r="O5" s="51"/>
      <c r="P5" s="51"/>
      <c r="Q5" s="5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1"/>
      <c r="AO5" s="3"/>
      <c r="AP5" s="3"/>
      <c r="AQ5" s="40"/>
      <c r="AR5" s="40"/>
      <c r="AS5" s="3"/>
      <c r="AT5" s="3"/>
      <c r="AU5" s="3"/>
      <c r="AV5" s="45"/>
      <c r="AW5" s="45"/>
      <c r="AX5" s="3"/>
      <c r="AY5" s="3"/>
      <c r="AZ5" s="3"/>
      <c r="BA5" s="45"/>
      <c r="BB5" s="45"/>
      <c r="BC5" s="45"/>
      <c r="BD5" s="45"/>
      <c r="BE5" s="45"/>
      <c r="BF5" s="3"/>
      <c r="BG5" s="3"/>
      <c r="BH5" s="45"/>
      <c r="BI5" s="45"/>
      <c r="BJ5" s="45"/>
      <c r="BK5" s="45"/>
      <c r="BL5" s="45"/>
      <c r="BM5" s="3"/>
      <c r="BN5" s="3"/>
      <c r="BO5" s="40"/>
      <c r="BP5" s="40"/>
      <c r="BQ5" s="40"/>
      <c r="BR5" s="40"/>
      <c r="BS5" s="40"/>
      <c r="BT5" s="40"/>
      <c r="BU5" s="3"/>
      <c r="BV5" s="45"/>
      <c r="BW5" s="45"/>
      <c r="BX5" s="45"/>
      <c r="BY5" s="45"/>
      <c r="BZ5" s="45"/>
      <c r="CA5" s="3"/>
      <c r="CB5" s="3"/>
      <c r="CC5" s="40"/>
      <c r="CD5" s="40"/>
      <c r="CE5" s="40"/>
      <c r="CF5" s="40"/>
      <c r="CG5" s="40"/>
      <c r="CH5" s="3"/>
      <c r="CI5" s="3"/>
      <c r="CJ5" s="40"/>
      <c r="CK5" s="40"/>
      <c r="CL5" s="40"/>
      <c r="CM5" s="40"/>
      <c r="CN5" s="40"/>
      <c r="CO5" s="40"/>
      <c r="CP5" s="3"/>
      <c r="CQ5" s="40"/>
      <c r="CR5" s="40"/>
      <c r="CS5" s="40"/>
      <c r="CT5" s="40"/>
    </row>
    <row r="6" spans="1:98" ht="17">
      <c r="A6" s="21" t="s">
        <v>23</v>
      </c>
      <c r="B6" s="21" t="s">
        <v>39</v>
      </c>
      <c r="C6" s="21" t="s">
        <v>23</v>
      </c>
      <c r="D6" s="7" t="str">
        <f t="shared" ref="D6:D15" si="0">B6</f>
        <v>Ramon Plans</v>
      </c>
      <c r="F6" s="4">
        <f>H6+J6</f>
        <v>10</v>
      </c>
      <c r="G6" s="5">
        <f>K6</f>
        <v>7.5</v>
      </c>
      <c r="H6" s="3">
        <v>5</v>
      </c>
      <c r="I6" s="6">
        <f>H6/2</f>
        <v>2.5</v>
      </c>
      <c r="J6" s="3">
        <v>5</v>
      </c>
      <c r="K6" s="3">
        <f>(H6/2)+J6</f>
        <v>7.5</v>
      </c>
      <c r="L6" s="6">
        <f>F6-K6</f>
        <v>2.5</v>
      </c>
      <c r="M6" s="7">
        <f>K6</f>
        <v>7.5</v>
      </c>
      <c r="N6" s="7">
        <f>M6-(SUM(O6:CT6))</f>
        <v>0</v>
      </c>
      <c r="O6" s="51">
        <v>5.5</v>
      </c>
      <c r="P6" s="51">
        <v>2</v>
      </c>
      <c r="Q6" s="5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1"/>
      <c r="AO6" s="3"/>
      <c r="AP6" s="3"/>
      <c r="AQ6" s="40"/>
      <c r="AR6" s="40"/>
      <c r="AS6" s="3"/>
      <c r="AT6" s="3"/>
      <c r="AU6" s="3"/>
      <c r="AV6" s="45"/>
      <c r="AW6" s="45"/>
      <c r="AX6" s="3"/>
      <c r="AY6" s="3"/>
      <c r="AZ6" s="3"/>
      <c r="BA6" s="45"/>
      <c r="BB6" s="45"/>
      <c r="BC6" s="45"/>
      <c r="BD6" s="45"/>
      <c r="BE6" s="45"/>
      <c r="BF6" s="3"/>
      <c r="BG6" s="3"/>
      <c r="BH6" s="45"/>
      <c r="BI6" s="45"/>
      <c r="BJ6" s="45"/>
      <c r="BK6" s="45"/>
      <c r="BL6" s="45"/>
      <c r="BM6" s="3"/>
      <c r="BN6" s="3"/>
      <c r="BO6" s="40"/>
      <c r="BP6" s="40"/>
      <c r="BQ6" s="40"/>
      <c r="BR6" s="40"/>
      <c r="BS6" s="40"/>
      <c r="BT6" s="40"/>
      <c r="BU6" s="3"/>
      <c r="BV6" s="45"/>
      <c r="BW6" s="45"/>
      <c r="BX6" s="45"/>
      <c r="BY6" s="45"/>
      <c r="BZ6" s="45"/>
      <c r="CA6" s="3"/>
      <c r="CB6" s="3"/>
      <c r="CC6" s="40"/>
      <c r="CD6" s="40"/>
      <c r="CE6" s="40"/>
      <c r="CF6" s="40"/>
      <c r="CG6" s="40"/>
      <c r="CH6" s="3"/>
      <c r="CI6" s="3"/>
      <c r="CJ6" s="40"/>
      <c r="CK6" s="40"/>
      <c r="CL6" s="40"/>
      <c r="CM6" s="40"/>
      <c r="CN6" s="40"/>
      <c r="CO6" s="40"/>
      <c r="CP6" s="3"/>
      <c r="CQ6" s="40"/>
      <c r="CR6" s="40"/>
      <c r="CS6" s="40"/>
      <c r="CT6" s="40"/>
    </row>
    <row r="7" spans="1:98" ht="17">
      <c r="A7" s="21" t="s">
        <v>24</v>
      </c>
      <c r="B7" s="21" t="s">
        <v>37</v>
      </c>
      <c r="C7" s="21" t="s">
        <v>24</v>
      </c>
      <c r="D7" s="7" t="str">
        <f t="shared" si="0"/>
        <v>Josep Espar</v>
      </c>
      <c r="F7" s="4">
        <f t="shared" ref="F7:F15" si="1">H7+J7</f>
        <v>30</v>
      </c>
      <c r="G7" s="5">
        <f t="shared" ref="G7:G8" si="2">K7</f>
        <v>20</v>
      </c>
      <c r="H7" s="3">
        <v>20</v>
      </c>
      <c r="I7" s="6">
        <f t="shared" ref="I7:I15" si="3">H7/2</f>
        <v>10</v>
      </c>
      <c r="J7" s="3">
        <v>10</v>
      </c>
      <c r="K7" s="3">
        <f t="shared" ref="K7:K12" si="4">(H7/2)+J7</f>
        <v>20</v>
      </c>
      <c r="L7" s="6">
        <f t="shared" ref="L7:L15" si="5">F7-K7</f>
        <v>10</v>
      </c>
      <c r="M7" s="7">
        <f t="shared" ref="M7:M15" si="6">K7</f>
        <v>20</v>
      </c>
      <c r="N7" s="7">
        <f>M7-(SUM(O7:CT7))</f>
        <v>0</v>
      </c>
      <c r="O7" s="51"/>
      <c r="P7" s="51"/>
      <c r="Q7" s="52"/>
      <c r="R7" s="3"/>
      <c r="S7" s="3"/>
      <c r="T7" s="3"/>
      <c r="U7" s="3"/>
      <c r="V7" s="3"/>
      <c r="W7" s="3"/>
      <c r="X7" s="3"/>
      <c r="Y7" s="3"/>
      <c r="Z7" s="3"/>
      <c r="AA7" s="8"/>
      <c r="AB7" s="8"/>
      <c r="AC7" s="8"/>
      <c r="AD7" s="8"/>
      <c r="AE7" s="3"/>
      <c r="AF7" s="3"/>
      <c r="AG7" s="3"/>
      <c r="AH7" s="3"/>
      <c r="AI7" s="3"/>
      <c r="AJ7" s="3"/>
      <c r="AK7" s="3"/>
      <c r="AL7" s="3"/>
      <c r="AM7" s="3"/>
      <c r="AN7" s="51">
        <v>5</v>
      </c>
      <c r="AO7" s="3"/>
      <c r="AP7" s="3"/>
      <c r="AQ7" s="40">
        <v>5</v>
      </c>
      <c r="AR7" s="40">
        <v>5</v>
      </c>
      <c r="AS7" s="3"/>
      <c r="AT7" s="3"/>
      <c r="AU7" s="3"/>
      <c r="AV7" s="45"/>
      <c r="AW7" s="45"/>
      <c r="AX7" s="3"/>
      <c r="AY7" s="3"/>
      <c r="AZ7" s="3"/>
      <c r="BA7" s="45"/>
      <c r="BB7" s="45"/>
      <c r="BC7" s="48"/>
      <c r="BD7" s="48"/>
      <c r="BE7" s="48"/>
      <c r="BF7" s="3"/>
      <c r="BG7" s="3"/>
      <c r="BH7" s="45"/>
      <c r="BI7" s="45"/>
      <c r="BJ7" s="45"/>
      <c r="BK7" s="45"/>
      <c r="BL7" s="45"/>
      <c r="BM7" s="3"/>
      <c r="BN7" s="3"/>
      <c r="BO7" s="40"/>
      <c r="BP7" s="40"/>
      <c r="BQ7" s="40"/>
      <c r="BR7" s="40"/>
      <c r="BS7" s="40"/>
      <c r="BT7" s="40">
        <v>5</v>
      </c>
      <c r="BU7" s="3"/>
      <c r="BV7" s="45"/>
      <c r="BW7" s="45"/>
      <c r="BX7" s="45"/>
      <c r="BY7" s="45"/>
      <c r="BZ7" s="45"/>
      <c r="CA7" s="3"/>
      <c r="CB7" s="3"/>
      <c r="CC7" s="40"/>
      <c r="CD7" s="40"/>
      <c r="CE7" s="40"/>
      <c r="CF7" s="40"/>
      <c r="CG7" s="40"/>
      <c r="CH7" s="3"/>
      <c r="CI7" s="3"/>
      <c r="CJ7" s="40"/>
      <c r="CK7" s="40"/>
      <c r="CL7" s="40"/>
      <c r="CM7" s="40"/>
      <c r="CN7" s="40"/>
      <c r="CO7" s="40"/>
      <c r="CP7" s="3"/>
      <c r="CQ7" s="40"/>
      <c r="CR7" s="40"/>
      <c r="CS7" s="40"/>
      <c r="CT7" s="40"/>
    </row>
    <row r="8" spans="1:98" ht="17">
      <c r="A8" s="21" t="s">
        <v>25</v>
      </c>
      <c r="B8" s="21" t="s">
        <v>44</v>
      </c>
      <c r="C8" s="21" t="s">
        <v>25</v>
      </c>
      <c r="D8" s="7" t="s">
        <v>44</v>
      </c>
      <c r="F8" s="4">
        <f t="shared" si="1"/>
        <v>35</v>
      </c>
      <c r="G8" s="5">
        <f t="shared" si="2"/>
        <v>25</v>
      </c>
      <c r="H8" s="3">
        <v>20</v>
      </c>
      <c r="I8" s="6">
        <f t="shared" si="3"/>
        <v>10</v>
      </c>
      <c r="J8" s="3">
        <v>15</v>
      </c>
      <c r="K8" s="3">
        <f t="shared" si="4"/>
        <v>25</v>
      </c>
      <c r="L8" s="6">
        <f t="shared" si="5"/>
        <v>10</v>
      </c>
      <c r="M8" s="7">
        <f t="shared" si="6"/>
        <v>25</v>
      </c>
      <c r="N8" s="7">
        <f>M8-(SUM(O8:CT8))</f>
        <v>0</v>
      </c>
      <c r="O8" s="51"/>
      <c r="P8" s="51"/>
      <c r="Q8" s="5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51"/>
      <c r="AO8" s="3"/>
      <c r="AP8" s="3"/>
      <c r="AQ8" s="40"/>
      <c r="AR8" s="40"/>
      <c r="AS8" s="3"/>
      <c r="AT8" s="3"/>
      <c r="AU8" s="3"/>
      <c r="AV8" s="45"/>
      <c r="AW8" s="45"/>
      <c r="AX8" s="3"/>
      <c r="AY8" s="3"/>
      <c r="AZ8" s="3"/>
      <c r="BA8" s="45"/>
      <c r="BB8" s="45"/>
      <c r="BC8" s="45"/>
      <c r="BD8" s="45"/>
      <c r="BE8" s="45">
        <v>2.5</v>
      </c>
      <c r="BF8" s="3"/>
      <c r="BG8" s="3"/>
      <c r="BH8" s="45">
        <v>2.5</v>
      </c>
      <c r="BI8" s="45"/>
      <c r="BJ8" s="45">
        <v>2.5</v>
      </c>
      <c r="BK8" s="45"/>
      <c r="BL8" s="45">
        <v>2.5</v>
      </c>
      <c r="BM8" s="3"/>
      <c r="BN8" s="3"/>
      <c r="BO8" s="40"/>
      <c r="BP8" s="40"/>
      <c r="BQ8" s="40"/>
      <c r="BR8" s="40"/>
      <c r="BS8" s="40"/>
      <c r="BT8" s="40"/>
      <c r="BU8" s="3"/>
      <c r="BV8" s="45">
        <v>5</v>
      </c>
      <c r="BW8" s="45"/>
      <c r="BX8" s="45">
        <v>5</v>
      </c>
      <c r="BY8" s="45"/>
      <c r="BZ8" s="45">
        <v>2.5</v>
      </c>
      <c r="CA8" s="3"/>
      <c r="CB8" s="3"/>
      <c r="CC8" s="40">
        <v>2.5</v>
      </c>
      <c r="CD8" s="40"/>
      <c r="CE8" s="40"/>
      <c r="CF8" s="40"/>
      <c r="CG8" s="40"/>
      <c r="CH8" s="3"/>
      <c r="CI8" s="3"/>
      <c r="CJ8" s="40"/>
      <c r="CK8" s="40"/>
      <c r="CL8" s="40"/>
      <c r="CM8" s="40"/>
      <c r="CN8" s="40"/>
      <c r="CO8" s="40"/>
      <c r="CP8" s="3"/>
      <c r="CQ8" s="40"/>
      <c r="CR8" s="40"/>
      <c r="CS8" s="40"/>
      <c r="CT8" s="40"/>
    </row>
    <row r="9" spans="1:98" ht="17">
      <c r="A9" s="21" t="s">
        <v>26</v>
      </c>
      <c r="B9" s="21" t="s">
        <v>43</v>
      </c>
      <c r="C9" s="21" t="s">
        <v>26</v>
      </c>
      <c r="D9" s="7" t="str">
        <f t="shared" si="0"/>
        <v>Pau Campos</v>
      </c>
      <c r="F9" s="4">
        <f t="shared" si="1"/>
        <v>60</v>
      </c>
      <c r="G9" s="5">
        <f>K9</f>
        <v>50</v>
      </c>
      <c r="H9" s="3">
        <v>20</v>
      </c>
      <c r="I9" s="6">
        <f t="shared" si="3"/>
        <v>10</v>
      </c>
      <c r="J9" s="3">
        <v>40</v>
      </c>
      <c r="K9" s="3">
        <f t="shared" si="4"/>
        <v>50</v>
      </c>
      <c r="L9" s="6">
        <f t="shared" si="5"/>
        <v>10</v>
      </c>
      <c r="M9" s="7">
        <f t="shared" si="6"/>
        <v>50</v>
      </c>
      <c r="N9" s="7">
        <f>M9-(SUM(O9:CT9))</f>
        <v>0</v>
      </c>
      <c r="O9" s="51"/>
      <c r="P9" s="51"/>
      <c r="Q9" s="5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51"/>
      <c r="AO9" s="3"/>
      <c r="AP9" s="3"/>
      <c r="AQ9" s="40"/>
      <c r="AR9" s="40"/>
      <c r="AS9" s="3"/>
      <c r="AT9" s="3"/>
      <c r="AU9" s="3"/>
      <c r="AV9" s="45"/>
      <c r="AW9" s="45"/>
      <c r="AX9" s="3"/>
      <c r="AY9" s="3"/>
      <c r="AZ9" s="3"/>
      <c r="BA9" s="45"/>
      <c r="BB9" s="45"/>
      <c r="BC9" s="45"/>
      <c r="BD9" s="45"/>
      <c r="BE9" s="45"/>
      <c r="BF9" s="3"/>
      <c r="BG9" s="3"/>
      <c r="BH9" s="45"/>
      <c r="BI9" s="45"/>
      <c r="BJ9" s="45"/>
      <c r="BK9" s="45"/>
      <c r="BL9" s="45"/>
      <c r="BM9" s="3"/>
      <c r="BN9" s="3"/>
      <c r="BO9" s="40">
        <v>5</v>
      </c>
      <c r="BP9" s="40">
        <v>5</v>
      </c>
      <c r="BQ9" s="40">
        <v>5</v>
      </c>
      <c r="BR9" s="40">
        <v>5</v>
      </c>
      <c r="BS9" s="40">
        <v>5</v>
      </c>
      <c r="BT9" s="40"/>
      <c r="BU9" s="3"/>
      <c r="BV9" s="45"/>
      <c r="BW9" s="45"/>
      <c r="BX9" s="45"/>
      <c r="BY9" s="45"/>
      <c r="BZ9" s="45"/>
      <c r="CA9" s="3"/>
      <c r="CB9" s="3"/>
      <c r="CC9" s="40"/>
      <c r="CD9" s="40"/>
      <c r="CE9" s="40">
        <v>5</v>
      </c>
      <c r="CF9" s="40"/>
      <c r="CG9" s="40">
        <v>5</v>
      </c>
      <c r="CH9" s="3"/>
      <c r="CI9" s="3"/>
      <c r="CJ9" s="40"/>
      <c r="CK9" s="40">
        <v>5</v>
      </c>
      <c r="CL9" s="40"/>
      <c r="CM9" s="40">
        <v>5</v>
      </c>
      <c r="CN9" s="40"/>
      <c r="CO9" s="40"/>
      <c r="CP9" s="3"/>
      <c r="CQ9" s="40"/>
      <c r="CR9" s="40"/>
      <c r="CS9" s="40">
        <v>2.5</v>
      </c>
      <c r="CT9" s="40">
        <v>2.5</v>
      </c>
    </row>
    <row r="10" spans="1:98" ht="17">
      <c r="A10" s="21" t="s">
        <v>32</v>
      </c>
      <c r="B10" s="21" t="s">
        <v>39</v>
      </c>
      <c r="C10" s="21" t="s">
        <v>32</v>
      </c>
      <c r="D10" s="7" t="str">
        <f t="shared" si="0"/>
        <v>Ramon Plans</v>
      </c>
      <c r="F10" s="4">
        <f t="shared" si="1"/>
        <v>45</v>
      </c>
      <c r="G10" s="5">
        <f>K10</f>
        <v>37.5</v>
      </c>
      <c r="H10" s="3">
        <v>15</v>
      </c>
      <c r="I10" s="6">
        <f t="shared" si="3"/>
        <v>7.5</v>
      </c>
      <c r="J10" s="3">
        <v>30</v>
      </c>
      <c r="K10" s="3">
        <f t="shared" si="4"/>
        <v>37.5</v>
      </c>
      <c r="L10" s="6">
        <f t="shared" si="5"/>
        <v>7.5</v>
      </c>
      <c r="M10" s="7">
        <f t="shared" si="6"/>
        <v>37.5</v>
      </c>
      <c r="N10" s="7">
        <f>M10-(SUM(O10:CT10))</f>
        <v>0</v>
      </c>
      <c r="O10" s="51"/>
      <c r="P10" s="51"/>
      <c r="Q10" s="5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51"/>
      <c r="AO10" s="3"/>
      <c r="AP10" s="3"/>
      <c r="AQ10" s="40"/>
      <c r="AR10" s="40"/>
      <c r="AS10" s="3"/>
      <c r="AT10" s="3"/>
      <c r="AU10" s="3"/>
      <c r="AV10" s="45"/>
      <c r="AW10" s="45"/>
      <c r="AX10" s="3"/>
      <c r="AY10" s="3"/>
      <c r="AZ10" s="3"/>
      <c r="BA10" s="45"/>
      <c r="BB10" s="45"/>
      <c r="BC10" s="45"/>
      <c r="BD10" s="45"/>
      <c r="BE10" s="45"/>
      <c r="BF10" s="3"/>
      <c r="BG10" s="3"/>
      <c r="BH10" s="47"/>
      <c r="BI10" s="47"/>
      <c r="BJ10" s="47"/>
      <c r="BK10" s="47"/>
      <c r="BL10" s="47"/>
      <c r="BM10" s="34"/>
      <c r="BN10" s="34"/>
      <c r="BO10" s="41"/>
      <c r="BP10" s="41"/>
      <c r="BQ10" s="41"/>
      <c r="BR10" s="41"/>
      <c r="BS10" s="41"/>
      <c r="BT10" s="42"/>
      <c r="BU10" s="35"/>
      <c r="BV10" s="45"/>
      <c r="BW10" s="45">
        <v>5</v>
      </c>
      <c r="BX10" s="45"/>
      <c r="BY10" s="45"/>
      <c r="BZ10" s="45">
        <v>2.5</v>
      </c>
      <c r="CA10" s="34"/>
      <c r="CB10" s="3"/>
      <c r="CC10" s="40">
        <v>2.5</v>
      </c>
      <c r="CD10" s="46">
        <v>5</v>
      </c>
      <c r="CE10" s="40"/>
      <c r="CF10" s="46">
        <v>5</v>
      </c>
      <c r="CG10" s="40"/>
      <c r="CH10" s="3"/>
      <c r="CI10" s="3"/>
      <c r="CJ10" s="40">
        <v>5</v>
      </c>
      <c r="CK10" s="40"/>
      <c r="CL10" s="40">
        <v>5</v>
      </c>
      <c r="CM10" s="40"/>
      <c r="CN10" s="40">
        <v>5</v>
      </c>
      <c r="CO10" s="40"/>
      <c r="CP10" s="3"/>
      <c r="CQ10" s="40">
        <v>2.5</v>
      </c>
      <c r="CR10" s="46"/>
      <c r="CS10" s="40"/>
      <c r="CT10" s="46"/>
    </row>
    <row r="11" spans="1:98" ht="17">
      <c r="A11" s="21" t="s">
        <v>27</v>
      </c>
      <c r="B11" s="21" t="s">
        <v>40</v>
      </c>
      <c r="C11" s="21" t="s">
        <v>27</v>
      </c>
      <c r="D11" s="7" t="s">
        <v>45</v>
      </c>
      <c r="F11" s="4">
        <f t="shared" si="1"/>
        <v>35</v>
      </c>
      <c r="G11" s="5">
        <f t="shared" ref="G11:G15" si="7">K11</f>
        <v>25</v>
      </c>
      <c r="H11" s="3">
        <v>20</v>
      </c>
      <c r="I11" s="6">
        <f t="shared" si="3"/>
        <v>10</v>
      </c>
      <c r="J11" s="3">
        <v>15</v>
      </c>
      <c r="K11" s="3">
        <f t="shared" si="4"/>
        <v>25</v>
      </c>
      <c r="L11" s="6">
        <f t="shared" si="5"/>
        <v>10</v>
      </c>
      <c r="M11" s="7">
        <f t="shared" si="6"/>
        <v>25</v>
      </c>
      <c r="N11" s="7">
        <f>M11-(SUM(O11:CT11))</f>
        <v>0</v>
      </c>
      <c r="O11" s="51"/>
      <c r="P11" s="51"/>
      <c r="Q11" s="5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1"/>
      <c r="AO11" s="3"/>
      <c r="AP11" s="3"/>
      <c r="AQ11" s="40"/>
      <c r="AR11" s="40"/>
      <c r="AS11" s="3"/>
      <c r="AT11" s="3"/>
      <c r="AU11" s="3"/>
      <c r="AV11" s="45">
        <v>2.5</v>
      </c>
      <c r="AW11" s="45">
        <v>2.5</v>
      </c>
      <c r="AX11" s="3"/>
      <c r="AY11" s="3"/>
      <c r="AZ11" s="3"/>
      <c r="BA11" s="45">
        <v>2.5</v>
      </c>
      <c r="BB11" s="45">
        <v>2.5</v>
      </c>
      <c r="BC11" s="45">
        <v>5</v>
      </c>
      <c r="BD11" s="45">
        <v>2.5</v>
      </c>
      <c r="BE11" s="45"/>
      <c r="BF11" s="3"/>
      <c r="BG11" s="3"/>
      <c r="BH11" s="45"/>
      <c r="BI11" s="45">
        <v>2.5</v>
      </c>
      <c r="BJ11" s="45">
        <v>2.5</v>
      </c>
      <c r="BK11" s="45"/>
      <c r="BL11" s="45">
        <v>2.5</v>
      </c>
      <c r="BM11" s="3"/>
      <c r="BN11" s="3"/>
      <c r="BO11" s="40"/>
      <c r="BP11" s="40"/>
      <c r="BQ11" s="40"/>
      <c r="BR11" s="40"/>
      <c r="BS11" s="40"/>
      <c r="BT11" s="40"/>
      <c r="BU11" s="3"/>
      <c r="BV11" s="45"/>
      <c r="BW11" s="45"/>
      <c r="BX11" s="45"/>
      <c r="BY11" s="45"/>
      <c r="BZ11" s="45"/>
      <c r="CA11" s="3"/>
      <c r="CB11" s="3"/>
      <c r="CC11" s="40"/>
      <c r="CD11" s="40"/>
      <c r="CE11" s="40"/>
      <c r="CF11" s="40"/>
      <c r="CG11" s="40"/>
      <c r="CH11" s="3"/>
      <c r="CI11" s="3"/>
      <c r="CJ11" s="40"/>
      <c r="CK11" s="46"/>
      <c r="CL11" s="40"/>
      <c r="CM11" s="40"/>
      <c r="CN11" s="40"/>
      <c r="CO11" s="40"/>
      <c r="CP11" s="3"/>
      <c r="CQ11" s="40"/>
      <c r="CR11" s="40"/>
      <c r="CS11" s="40"/>
      <c r="CT11" s="40"/>
    </row>
    <row r="12" spans="1:98" ht="17">
      <c r="A12" s="21" t="s">
        <v>28</v>
      </c>
      <c r="B12" s="21" t="s">
        <v>42</v>
      </c>
      <c r="C12" s="21" t="s">
        <v>28</v>
      </c>
      <c r="D12" s="7" t="str">
        <f t="shared" si="0"/>
        <v>Alberto Ballano</v>
      </c>
      <c r="F12" s="4">
        <f t="shared" si="1"/>
        <v>25</v>
      </c>
      <c r="G12" s="5">
        <f t="shared" si="7"/>
        <v>17.5</v>
      </c>
      <c r="H12" s="3">
        <v>15</v>
      </c>
      <c r="I12" s="6">
        <f t="shared" si="3"/>
        <v>7.5</v>
      </c>
      <c r="J12" s="3">
        <v>10</v>
      </c>
      <c r="K12" s="3">
        <f t="shared" si="4"/>
        <v>17.5</v>
      </c>
      <c r="L12" s="6">
        <f t="shared" si="5"/>
        <v>7.5</v>
      </c>
      <c r="M12" s="7">
        <f t="shared" si="6"/>
        <v>17.5</v>
      </c>
      <c r="N12" s="7">
        <f>M12-(SUM(O12:CT12))</f>
        <v>0</v>
      </c>
      <c r="O12" s="51"/>
      <c r="P12" s="51"/>
      <c r="Q12" s="5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51"/>
      <c r="AO12" s="3"/>
      <c r="AP12" s="3"/>
      <c r="AQ12" s="40"/>
      <c r="AR12" s="40"/>
      <c r="AS12" s="3"/>
      <c r="AT12" s="3"/>
      <c r="AU12" s="3"/>
      <c r="AV12" s="45">
        <v>2.5</v>
      </c>
      <c r="AW12" s="45">
        <v>2.5</v>
      </c>
      <c r="AX12" s="3"/>
      <c r="AY12" s="3"/>
      <c r="AZ12" s="3"/>
      <c r="BA12" s="45">
        <v>2.5</v>
      </c>
      <c r="BB12" s="45">
        <v>2.5</v>
      </c>
      <c r="BC12" s="45"/>
      <c r="BD12" s="45">
        <v>2.5</v>
      </c>
      <c r="BE12" s="45">
        <v>2.5</v>
      </c>
      <c r="BF12" s="3"/>
      <c r="BG12" s="3"/>
      <c r="BH12" s="45"/>
      <c r="BI12" s="45">
        <v>2.5</v>
      </c>
      <c r="BJ12" s="45"/>
      <c r="BK12" s="45"/>
      <c r="BL12" s="45"/>
      <c r="BM12" s="3"/>
      <c r="BN12" s="3"/>
      <c r="BO12" s="40"/>
      <c r="BP12" s="40"/>
      <c r="BQ12" s="40"/>
      <c r="BR12" s="40"/>
      <c r="BS12" s="40"/>
      <c r="BT12" s="40"/>
      <c r="BU12" s="3"/>
      <c r="BV12" s="45"/>
      <c r="BW12" s="45"/>
      <c r="BX12" s="45"/>
      <c r="BY12" s="45"/>
      <c r="BZ12" s="45"/>
      <c r="CA12" s="3"/>
      <c r="CB12" s="3"/>
      <c r="CC12" s="40"/>
      <c r="CD12" s="40"/>
      <c r="CE12" s="40"/>
      <c r="CF12" s="40"/>
      <c r="CG12" s="40"/>
      <c r="CH12" s="3"/>
      <c r="CI12" s="3"/>
      <c r="CJ12" s="40"/>
      <c r="CK12" s="46"/>
      <c r="CL12" s="40"/>
      <c r="CM12" s="40"/>
      <c r="CN12" s="40"/>
      <c r="CO12" s="40"/>
      <c r="CP12" s="3"/>
      <c r="CQ12" s="40"/>
      <c r="CR12" s="40"/>
      <c r="CS12" s="40"/>
      <c r="CT12" s="40"/>
    </row>
    <row r="13" spans="1:98" ht="17">
      <c r="A13" s="21" t="s">
        <v>29</v>
      </c>
      <c r="B13" s="21" t="s">
        <v>38</v>
      </c>
      <c r="C13" s="21" t="s">
        <v>29</v>
      </c>
      <c r="D13" s="7" t="str">
        <f t="shared" si="0"/>
        <v>Dani Lara</v>
      </c>
      <c r="F13" s="4">
        <f t="shared" si="1"/>
        <v>10</v>
      </c>
      <c r="G13" s="5">
        <f t="shared" si="7"/>
        <v>7.5</v>
      </c>
      <c r="H13" s="3">
        <v>5</v>
      </c>
      <c r="I13" s="6">
        <f t="shared" si="3"/>
        <v>2.5</v>
      </c>
      <c r="J13" s="3">
        <v>5</v>
      </c>
      <c r="K13" s="3">
        <f>(H13/2)+J13</f>
        <v>7.5</v>
      </c>
      <c r="L13" s="6">
        <f t="shared" si="5"/>
        <v>2.5</v>
      </c>
      <c r="M13" s="7">
        <f t="shared" si="6"/>
        <v>7.5</v>
      </c>
      <c r="N13" s="7">
        <f>M13-(SUM(O13:CT13))</f>
        <v>0</v>
      </c>
      <c r="O13" s="51"/>
      <c r="P13" s="51">
        <v>3</v>
      </c>
      <c r="Q13" s="52">
        <v>4.5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1"/>
      <c r="AO13" s="3"/>
      <c r="AP13" s="3"/>
      <c r="AQ13" s="40"/>
      <c r="AR13" s="40"/>
      <c r="AS13" s="3"/>
      <c r="AT13" s="3"/>
      <c r="AU13" s="3"/>
      <c r="AV13" s="45"/>
      <c r="AW13" s="45"/>
      <c r="AX13" s="3"/>
      <c r="AY13" s="3"/>
      <c r="AZ13" s="3"/>
      <c r="BA13" s="45"/>
      <c r="BB13" s="45"/>
      <c r="BC13" s="45"/>
      <c r="BD13" s="45"/>
      <c r="BE13" s="45"/>
      <c r="BF13" s="3"/>
      <c r="BG13" s="3"/>
      <c r="BH13" s="45"/>
      <c r="BI13" s="45"/>
      <c r="BJ13" s="45"/>
      <c r="BK13" s="45"/>
      <c r="BL13" s="45"/>
      <c r="BM13" s="3"/>
      <c r="BN13" s="3"/>
      <c r="BO13" s="40"/>
      <c r="BP13" s="40"/>
      <c r="BQ13" s="40"/>
      <c r="BR13" s="40"/>
      <c r="BS13" s="40"/>
      <c r="BT13" s="40"/>
      <c r="BU13" s="3"/>
      <c r="BV13" s="45"/>
      <c r="BW13" s="45"/>
      <c r="BX13" s="45"/>
      <c r="BY13" s="45"/>
      <c r="BZ13" s="45"/>
      <c r="CA13" s="3"/>
      <c r="CB13" s="3"/>
      <c r="CC13" s="40"/>
      <c r="CD13" s="40"/>
      <c r="CE13" s="40"/>
      <c r="CF13" s="40"/>
      <c r="CG13" s="40"/>
      <c r="CH13" s="3"/>
      <c r="CI13" s="3"/>
      <c r="CJ13" s="40"/>
      <c r="CK13" s="40"/>
      <c r="CL13" s="40"/>
      <c r="CM13" s="40"/>
      <c r="CN13" s="40"/>
      <c r="CO13" s="40"/>
      <c r="CP13" s="3"/>
      <c r="CQ13" s="40"/>
      <c r="CR13" s="40"/>
      <c r="CS13" s="40"/>
      <c r="CT13" s="40"/>
    </row>
    <row r="14" spans="1:98" ht="17">
      <c r="A14" s="21" t="s">
        <v>35</v>
      </c>
      <c r="B14" s="36" t="s">
        <v>46</v>
      </c>
      <c r="C14" s="21" t="s">
        <v>35</v>
      </c>
      <c r="D14" s="7" t="str">
        <f t="shared" si="0"/>
        <v>Jordi Finestres</v>
      </c>
      <c r="F14" s="4">
        <f t="shared" si="1"/>
        <v>20</v>
      </c>
      <c r="G14" s="5">
        <f t="shared" si="7"/>
        <v>15</v>
      </c>
      <c r="H14" s="3">
        <v>10</v>
      </c>
      <c r="I14" s="6">
        <f t="shared" si="3"/>
        <v>5</v>
      </c>
      <c r="J14" s="3">
        <v>10</v>
      </c>
      <c r="K14" s="3">
        <f>(H14/2)+J14</f>
        <v>15</v>
      </c>
      <c r="L14" s="6">
        <f t="shared" si="5"/>
        <v>5</v>
      </c>
      <c r="M14" s="7">
        <f t="shared" si="6"/>
        <v>15</v>
      </c>
      <c r="N14" s="7">
        <f>M14-(SUM(O14:CT14))</f>
        <v>0</v>
      </c>
      <c r="O14" s="51"/>
      <c r="P14" s="51"/>
      <c r="Q14" s="5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51"/>
      <c r="AO14" s="3"/>
      <c r="AP14" s="3"/>
      <c r="AQ14" s="40"/>
      <c r="AR14" s="40"/>
      <c r="AS14" s="3"/>
      <c r="AT14" s="3"/>
      <c r="AU14" s="3"/>
      <c r="AV14" s="45"/>
      <c r="AW14" s="45"/>
      <c r="AX14" s="3"/>
      <c r="AY14" s="3"/>
      <c r="AZ14" s="3"/>
      <c r="BA14" s="45"/>
      <c r="BB14" s="45"/>
      <c r="BC14" s="45"/>
      <c r="BD14" s="45"/>
      <c r="BE14" s="45"/>
      <c r="BF14" s="3"/>
      <c r="BG14" s="3"/>
      <c r="BH14" s="45"/>
      <c r="BI14" s="45"/>
      <c r="BJ14" s="45"/>
      <c r="BK14" s="45"/>
      <c r="BL14" s="45"/>
      <c r="BM14" s="3"/>
      <c r="BN14" s="3"/>
      <c r="BO14" s="40"/>
      <c r="BP14" s="40"/>
      <c r="BQ14" s="40"/>
      <c r="BR14" s="40"/>
      <c r="BS14" s="40"/>
      <c r="BT14" s="40"/>
      <c r="BU14" s="3"/>
      <c r="BV14" s="45"/>
      <c r="BW14" s="45"/>
      <c r="BX14" s="45"/>
      <c r="BY14" s="45"/>
      <c r="BZ14" s="45"/>
      <c r="CA14" s="3"/>
      <c r="CB14" s="3"/>
      <c r="CC14" s="40"/>
      <c r="CD14" s="40"/>
      <c r="CE14" s="40"/>
      <c r="CF14" s="40"/>
      <c r="CG14" s="40"/>
      <c r="CH14" s="3"/>
      <c r="CI14" s="3"/>
      <c r="CJ14" s="40"/>
      <c r="CK14" s="40"/>
      <c r="CL14" s="40"/>
      <c r="CM14" s="40"/>
      <c r="CN14" s="40"/>
      <c r="CO14" s="40">
        <v>5</v>
      </c>
      <c r="CP14" s="3"/>
      <c r="CQ14" s="46">
        <v>2.5</v>
      </c>
      <c r="CR14" s="40">
        <v>5</v>
      </c>
      <c r="CS14" s="40">
        <v>2.5</v>
      </c>
      <c r="CT14" s="40"/>
    </row>
    <row r="15" spans="1:98" ht="17">
      <c r="A15" s="21" t="s">
        <v>36</v>
      </c>
      <c r="B15" s="23" t="s">
        <v>41</v>
      </c>
      <c r="C15" s="21" t="s">
        <v>36</v>
      </c>
      <c r="D15" s="7" t="str">
        <f t="shared" si="0"/>
        <v>José Manuel Vela</v>
      </c>
      <c r="F15" s="4">
        <f t="shared" si="1"/>
        <v>20</v>
      </c>
      <c r="G15" s="5">
        <f t="shared" si="7"/>
        <v>15</v>
      </c>
      <c r="H15" s="3">
        <v>10</v>
      </c>
      <c r="I15" s="6">
        <f t="shared" si="3"/>
        <v>5</v>
      </c>
      <c r="J15" s="3">
        <v>10</v>
      </c>
      <c r="K15" s="3">
        <f>(H15/2)+J15</f>
        <v>15</v>
      </c>
      <c r="L15" s="6">
        <f t="shared" si="5"/>
        <v>5</v>
      </c>
      <c r="M15" s="7">
        <f t="shared" si="6"/>
        <v>15</v>
      </c>
      <c r="N15" s="7">
        <f>M15-(SUM(O15:CT15))</f>
        <v>0</v>
      </c>
      <c r="O15" s="51"/>
      <c r="P15" s="51"/>
      <c r="Q15" s="5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1"/>
      <c r="AO15" s="3"/>
      <c r="AP15" s="3"/>
      <c r="AQ15" s="40"/>
      <c r="AR15" s="40"/>
      <c r="AS15" s="3"/>
      <c r="AT15" s="3"/>
      <c r="AU15" s="3"/>
      <c r="AV15" s="45"/>
      <c r="AW15" s="45"/>
      <c r="AX15" s="3"/>
      <c r="AY15" s="3"/>
      <c r="AZ15" s="3"/>
      <c r="BA15" s="45"/>
      <c r="BB15" s="45"/>
      <c r="BC15" s="45"/>
      <c r="BD15" s="45"/>
      <c r="BE15" s="45"/>
      <c r="BF15" s="3">
        <v>5</v>
      </c>
      <c r="BG15" s="3"/>
      <c r="BH15" s="45"/>
      <c r="BI15" s="45"/>
      <c r="BJ15" s="45"/>
      <c r="BK15" s="45"/>
      <c r="BL15" s="45"/>
      <c r="BM15" s="3">
        <v>5</v>
      </c>
      <c r="BN15" s="3"/>
      <c r="BO15" s="40"/>
      <c r="BP15" s="40"/>
      <c r="BQ15" s="40"/>
      <c r="BR15" s="40"/>
      <c r="BS15" s="40"/>
      <c r="BT15" s="40"/>
      <c r="BU15" s="3"/>
      <c r="BV15" s="45"/>
      <c r="BW15" s="45"/>
      <c r="BX15" s="45"/>
      <c r="BY15" s="45"/>
      <c r="BZ15" s="45"/>
      <c r="CA15" s="3">
        <v>5</v>
      </c>
      <c r="CB15" s="3"/>
      <c r="CC15" s="40"/>
      <c r="CD15" s="40"/>
      <c r="CE15" s="40"/>
      <c r="CF15" s="40"/>
      <c r="CG15" s="40"/>
      <c r="CH15" s="3"/>
      <c r="CI15" s="3"/>
      <c r="CJ15" s="40"/>
      <c r="CK15" s="40"/>
      <c r="CL15" s="40"/>
      <c r="CM15" s="40"/>
      <c r="CN15" s="40"/>
      <c r="CO15" s="40"/>
      <c r="CP15" s="3"/>
      <c r="CQ15" s="40"/>
      <c r="CR15" s="40"/>
      <c r="CS15" s="40"/>
      <c r="CT15" s="40"/>
    </row>
    <row r="16" spans="1:98" ht="17">
      <c r="A16" s="22"/>
      <c r="D16" s="4">
        <f t="shared" ref="D16" si="8">SUM(D6:D13)</f>
        <v>0</v>
      </c>
      <c r="F16" s="4">
        <f>SUM(F6:F13)</f>
        <v>250</v>
      </c>
      <c r="G16" s="4">
        <f t="shared" ref="G16:M16" si="9">SUM(G6:G13)</f>
        <v>190</v>
      </c>
      <c r="H16" s="4">
        <f>SUM(H6:H14)</f>
        <v>130</v>
      </c>
      <c r="I16" s="4">
        <f>SUM(I6:I14)</f>
        <v>65</v>
      </c>
      <c r="J16" s="4">
        <f>SUM(J6:J14)</f>
        <v>140</v>
      </c>
      <c r="K16" s="4">
        <f t="shared" si="9"/>
        <v>190</v>
      </c>
      <c r="L16" s="4">
        <f t="shared" si="9"/>
        <v>60</v>
      </c>
      <c r="M16" s="4">
        <f t="shared" si="9"/>
        <v>190</v>
      </c>
      <c r="N16" s="4"/>
      <c r="O16" s="51">
        <f>SUM(O6:O15)</f>
        <v>5.5</v>
      </c>
      <c r="P16" s="51">
        <f t="shared" ref="P16:CA16" si="10">SUM(P6:P15)</f>
        <v>5</v>
      </c>
      <c r="Q16" s="51">
        <f t="shared" si="10"/>
        <v>4.5</v>
      </c>
      <c r="R16" s="3">
        <f t="shared" si="10"/>
        <v>0</v>
      </c>
      <c r="S16" s="3">
        <f t="shared" si="10"/>
        <v>0</v>
      </c>
      <c r="T16" s="3">
        <f t="shared" si="10"/>
        <v>0</v>
      </c>
      <c r="U16" s="3">
        <f t="shared" si="10"/>
        <v>0</v>
      </c>
      <c r="V16" s="3">
        <f t="shared" si="10"/>
        <v>0</v>
      </c>
      <c r="W16" s="3">
        <f t="shared" si="10"/>
        <v>0</v>
      </c>
      <c r="X16" s="3">
        <f t="shared" si="10"/>
        <v>0</v>
      </c>
      <c r="Y16" s="3">
        <f t="shared" si="10"/>
        <v>0</v>
      </c>
      <c r="Z16" s="3">
        <f t="shared" si="10"/>
        <v>0</v>
      </c>
      <c r="AA16" s="3">
        <f t="shared" si="10"/>
        <v>0</v>
      </c>
      <c r="AB16" s="3">
        <f t="shared" si="10"/>
        <v>0</v>
      </c>
      <c r="AC16" s="3">
        <f t="shared" si="10"/>
        <v>0</v>
      </c>
      <c r="AD16" s="3">
        <f t="shared" si="10"/>
        <v>0</v>
      </c>
      <c r="AE16" s="3">
        <f t="shared" si="10"/>
        <v>0</v>
      </c>
      <c r="AF16" s="3">
        <f t="shared" si="10"/>
        <v>0</v>
      </c>
      <c r="AG16" s="3">
        <f t="shared" si="10"/>
        <v>0</v>
      </c>
      <c r="AH16" s="3">
        <f t="shared" si="10"/>
        <v>0</v>
      </c>
      <c r="AI16" s="3">
        <f t="shared" si="10"/>
        <v>0</v>
      </c>
      <c r="AJ16" s="3">
        <f t="shared" si="10"/>
        <v>0</v>
      </c>
      <c r="AK16" s="3">
        <f t="shared" si="10"/>
        <v>0</v>
      </c>
      <c r="AL16" s="3">
        <f t="shared" si="10"/>
        <v>0</v>
      </c>
      <c r="AM16" s="3">
        <f t="shared" si="10"/>
        <v>0</v>
      </c>
      <c r="AN16" s="51">
        <f t="shared" si="10"/>
        <v>5</v>
      </c>
      <c r="AO16" s="3">
        <f t="shared" si="10"/>
        <v>0</v>
      </c>
      <c r="AP16" s="3">
        <f t="shared" si="10"/>
        <v>0</v>
      </c>
      <c r="AQ16" s="40">
        <f t="shared" si="10"/>
        <v>5</v>
      </c>
      <c r="AR16" s="40">
        <f t="shared" si="10"/>
        <v>5</v>
      </c>
      <c r="AS16" s="3">
        <f t="shared" si="10"/>
        <v>0</v>
      </c>
      <c r="AT16" s="3">
        <f t="shared" si="10"/>
        <v>0</v>
      </c>
      <c r="AU16" s="3">
        <f t="shared" si="10"/>
        <v>0</v>
      </c>
      <c r="AV16" s="45">
        <f t="shared" si="10"/>
        <v>5</v>
      </c>
      <c r="AW16" s="45">
        <f t="shared" si="10"/>
        <v>5</v>
      </c>
      <c r="AX16" s="3">
        <f t="shared" si="10"/>
        <v>0</v>
      </c>
      <c r="AY16" s="3">
        <f t="shared" si="10"/>
        <v>0</v>
      </c>
      <c r="AZ16" s="3">
        <f t="shared" si="10"/>
        <v>0</v>
      </c>
      <c r="BA16" s="45">
        <f t="shared" si="10"/>
        <v>5</v>
      </c>
      <c r="BB16" s="45">
        <f t="shared" si="10"/>
        <v>5</v>
      </c>
      <c r="BC16" s="45">
        <f t="shared" si="10"/>
        <v>5</v>
      </c>
      <c r="BD16" s="45">
        <f t="shared" si="10"/>
        <v>5</v>
      </c>
      <c r="BE16" s="45">
        <f t="shared" si="10"/>
        <v>5</v>
      </c>
      <c r="BF16" s="3">
        <f t="shared" si="10"/>
        <v>5</v>
      </c>
      <c r="BG16" s="3">
        <f t="shared" si="10"/>
        <v>0</v>
      </c>
      <c r="BH16" s="45">
        <f t="shared" si="10"/>
        <v>2.5</v>
      </c>
      <c r="BI16" s="45">
        <f t="shared" si="10"/>
        <v>5</v>
      </c>
      <c r="BJ16" s="45">
        <f t="shared" si="10"/>
        <v>5</v>
      </c>
      <c r="BK16" s="45">
        <f t="shared" si="10"/>
        <v>0</v>
      </c>
      <c r="BL16" s="45">
        <f t="shared" si="10"/>
        <v>5</v>
      </c>
      <c r="BM16" s="3">
        <f t="shared" si="10"/>
        <v>5</v>
      </c>
      <c r="BN16" s="3">
        <f t="shared" si="10"/>
        <v>0</v>
      </c>
      <c r="BO16" s="40">
        <f t="shared" si="10"/>
        <v>5</v>
      </c>
      <c r="BP16" s="40">
        <f t="shared" si="10"/>
        <v>5</v>
      </c>
      <c r="BQ16" s="40">
        <f t="shared" si="10"/>
        <v>5</v>
      </c>
      <c r="BR16" s="40">
        <f t="shared" si="10"/>
        <v>5</v>
      </c>
      <c r="BS16" s="40">
        <f t="shared" si="10"/>
        <v>5</v>
      </c>
      <c r="BT16" s="40">
        <f t="shared" si="10"/>
        <v>5</v>
      </c>
      <c r="BU16" s="3">
        <f t="shared" si="10"/>
        <v>0</v>
      </c>
      <c r="BV16" s="45">
        <f t="shared" si="10"/>
        <v>5</v>
      </c>
      <c r="BW16" s="45">
        <f t="shared" si="10"/>
        <v>5</v>
      </c>
      <c r="BX16" s="45">
        <f t="shared" si="10"/>
        <v>5</v>
      </c>
      <c r="BY16" s="45">
        <f t="shared" si="10"/>
        <v>0</v>
      </c>
      <c r="BZ16" s="45">
        <f t="shared" si="10"/>
        <v>5</v>
      </c>
      <c r="CA16" s="3">
        <f t="shared" si="10"/>
        <v>5</v>
      </c>
      <c r="CB16" s="3">
        <f t="shared" ref="CB16:CT16" si="11">SUM(CB6:CB15)</f>
        <v>0</v>
      </c>
      <c r="CC16" s="40">
        <f t="shared" si="11"/>
        <v>5</v>
      </c>
      <c r="CD16" s="40">
        <f t="shared" si="11"/>
        <v>5</v>
      </c>
      <c r="CE16" s="40">
        <f t="shared" si="11"/>
        <v>5</v>
      </c>
      <c r="CF16" s="40">
        <f t="shared" si="11"/>
        <v>5</v>
      </c>
      <c r="CG16" s="40">
        <f t="shared" si="11"/>
        <v>5</v>
      </c>
      <c r="CH16" s="3">
        <f t="shared" si="11"/>
        <v>0</v>
      </c>
      <c r="CI16" s="3">
        <f t="shared" si="11"/>
        <v>0</v>
      </c>
      <c r="CJ16" s="40">
        <f t="shared" si="11"/>
        <v>5</v>
      </c>
      <c r="CK16" s="40">
        <f t="shared" si="11"/>
        <v>5</v>
      </c>
      <c r="CL16" s="40">
        <f t="shared" si="11"/>
        <v>5</v>
      </c>
      <c r="CM16" s="40">
        <f t="shared" si="11"/>
        <v>5</v>
      </c>
      <c r="CN16" s="40">
        <f t="shared" si="11"/>
        <v>5</v>
      </c>
      <c r="CO16" s="40">
        <f t="shared" si="11"/>
        <v>5</v>
      </c>
      <c r="CP16" s="3">
        <f t="shared" si="11"/>
        <v>0</v>
      </c>
      <c r="CQ16" s="40">
        <f t="shared" si="11"/>
        <v>5</v>
      </c>
      <c r="CR16" s="40">
        <f t="shared" si="11"/>
        <v>5</v>
      </c>
      <c r="CS16" s="40">
        <f t="shared" si="11"/>
        <v>5</v>
      </c>
      <c r="CT16" s="40">
        <f t="shared" si="11"/>
        <v>2.5</v>
      </c>
    </row>
    <row r="18" spans="1:3">
      <c r="A18" t="s">
        <v>33</v>
      </c>
      <c r="B18" s="51"/>
      <c r="C18" s="51" t="s">
        <v>48</v>
      </c>
    </row>
    <row r="19" spans="1:3">
      <c r="A19" t="s">
        <v>34</v>
      </c>
      <c r="B19" s="45"/>
      <c r="C19" s="45" t="s">
        <v>49</v>
      </c>
    </row>
    <row r="20" spans="1:3">
      <c r="B20" s="40"/>
      <c r="C20" s="40" t="s">
        <v>50</v>
      </c>
    </row>
  </sheetData>
  <conditionalFormatting sqref="N6:N15">
    <cfRule type="cellIs" dxfId="11" priority="13" operator="equal">
      <formula>0</formula>
    </cfRule>
    <cfRule type="cellIs" dxfId="10" priority="14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4"/>
  <sheetViews>
    <sheetView workbookViewId="0">
      <selection activeCell="A32" sqref="A32"/>
    </sheetView>
  </sheetViews>
  <sheetFormatPr baseColWidth="10" defaultRowHeight="14" x14ac:dyDescent="0"/>
  <cols>
    <col min="1" max="1" width="66.83203125" bestFit="1" customWidth="1"/>
    <col min="2" max="40" width="4" customWidth="1"/>
  </cols>
  <sheetData>
    <row r="3" spans="1:75">
      <c r="A3" s="14"/>
      <c r="K3" t="s">
        <v>1</v>
      </c>
      <c r="L3" t="s">
        <v>2</v>
      </c>
      <c r="M3" t="s">
        <v>3</v>
      </c>
      <c r="N3" t="s">
        <v>4</v>
      </c>
      <c r="O3" t="s">
        <v>5</v>
      </c>
      <c r="P3" s="29" t="s">
        <v>6</v>
      </c>
      <c r="Q3" s="29" t="s">
        <v>7</v>
      </c>
      <c r="R3" t="s">
        <v>1</v>
      </c>
      <c r="S3" t="s">
        <v>2</v>
      </c>
      <c r="T3" t="s">
        <v>3</v>
      </c>
      <c r="U3" t="s">
        <v>4</v>
      </c>
      <c r="V3" t="s">
        <v>5</v>
      </c>
      <c r="W3" s="29" t="s">
        <v>6</v>
      </c>
      <c r="X3" s="29" t="s">
        <v>7</v>
      </c>
      <c r="Y3" t="s">
        <v>1</v>
      </c>
      <c r="Z3" t="s">
        <v>2</v>
      </c>
      <c r="AA3" t="s">
        <v>3</v>
      </c>
      <c r="AB3" t="s">
        <v>4</v>
      </c>
      <c r="AC3" t="s">
        <v>5</v>
      </c>
      <c r="AD3" s="29" t="s">
        <v>6</v>
      </c>
      <c r="AE3" s="29" t="s">
        <v>7</v>
      </c>
      <c r="AF3" t="s">
        <v>1</v>
      </c>
      <c r="AG3" t="s">
        <v>2</v>
      </c>
      <c r="AH3" t="s">
        <v>3</v>
      </c>
      <c r="AI3" t="s">
        <v>4</v>
      </c>
      <c r="AJ3" t="s">
        <v>5</v>
      </c>
      <c r="AK3" s="29" t="s">
        <v>6</v>
      </c>
      <c r="AL3" s="29" t="s">
        <v>7</v>
      </c>
      <c r="AM3" t="s">
        <v>1</v>
      </c>
      <c r="AN3" t="s">
        <v>2</v>
      </c>
      <c r="AO3" t="s">
        <v>3</v>
      </c>
      <c r="AP3" t="s">
        <v>4</v>
      </c>
      <c r="AQ3" t="s">
        <v>5</v>
      </c>
      <c r="AR3" t="s">
        <v>6</v>
      </c>
      <c r="AS3" t="s">
        <v>7</v>
      </c>
      <c r="AT3" t="s">
        <v>1</v>
      </c>
      <c r="AU3" t="s">
        <v>2</v>
      </c>
      <c r="AV3" t="s">
        <v>3</v>
      </c>
      <c r="AW3" t="s">
        <v>4</v>
      </c>
      <c r="AX3" t="s">
        <v>5</v>
      </c>
      <c r="AY3" t="s">
        <v>6</v>
      </c>
      <c r="AZ3" t="s">
        <v>7</v>
      </c>
      <c r="BA3" t="s">
        <v>1</v>
      </c>
      <c r="BB3" t="s">
        <v>2</v>
      </c>
      <c r="BC3" t="s">
        <v>3</v>
      </c>
      <c r="BD3" t="s">
        <v>4</v>
      </c>
      <c r="BE3" t="s">
        <v>5</v>
      </c>
      <c r="BF3" t="s">
        <v>6</v>
      </c>
      <c r="BG3" t="s">
        <v>7</v>
      </c>
      <c r="BH3" t="s">
        <v>1</v>
      </c>
      <c r="BI3" t="s">
        <v>2</v>
      </c>
      <c r="BJ3" t="s">
        <v>3</v>
      </c>
      <c r="BK3" t="s">
        <v>4</v>
      </c>
      <c r="BL3" t="s">
        <v>5</v>
      </c>
      <c r="BM3" t="s">
        <v>6</v>
      </c>
      <c r="BN3" t="s">
        <v>7</v>
      </c>
      <c r="BO3" t="s">
        <v>1</v>
      </c>
      <c r="BP3" t="s">
        <v>2</v>
      </c>
      <c r="BQ3" t="s">
        <v>3</v>
      </c>
      <c r="BR3" t="s">
        <v>4</v>
      </c>
      <c r="BS3" t="s">
        <v>5</v>
      </c>
      <c r="BT3" t="s">
        <v>6</v>
      </c>
      <c r="BU3" t="s">
        <v>7</v>
      </c>
      <c r="BV3" t="s">
        <v>1</v>
      </c>
      <c r="BW3" t="s">
        <v>2</v>
      </c>
    </row>
    <row r="4" spans="1:75" ht="73">
      <c r="A4" s="9" t="s">
        <v>31</v>
      </c>
      <c r="B4" s="24" t="s">
        <v>8</v>
      </c>
      <c r="C4" s="25" t="s">
        <v>9</v>
      </c>
      <c r="D4" s="25" t="s">
        <v>10</v>
      </c>
      <c r="E4" s="26" t="s">
        <v>11</v>
      </c>
      <c r="F4" s="25" t="s">
        <v>12</v>
      </c>
      <c r="G4" s="25" t="s">
        <v>13</v>
      </c>
      <c r="H4" s="26" t="s">
        <v>14</v>
      </c>
      <c r="I4" s="27"/>
      <c r="J4" s="28"/>
      <c r="K4" s="13">
        <v>41813</v>
      </c>
      <c r="L4" s="13">
        <v>41814</v>
      </c>
      <c r="M4" s="13">
        <v>41815</v>
      </c>
      <c r="N4" s="13">
        <v>41816</v>
      </c>
      <c r="O4" s="13">
        <v>41817</v>
      </c>
      <c r="P4" s="30">
        <v>41818</v>
      </c>
      <c r="Q4" s="30">
        <v>41819</v>
      </c>
      <c r="R4" s="13">
        <v>41820</v>
      </c>
      <c r="S4" s="13">
        <v>41821</v>
      </c>
      <c r="T4" s="13">
        <v>41822</v>
      </c>
      <c r="U4" s="13">
        <v>41823</v>
      </c>
      <c r="V4" s="13">
        <v>41824</v>
      </c>
      <c r="W4" s="30">
        <v>41825</v>
      </c>
      <c r="X4" s="30">
        <v>41826</v>
      </c>
      <c r="Y4" s="13">
        <v>41827</v>
      </c>
      <c r="Z4" s="13">
        <v>41828</v>
      </c>
      <c r="AA4" s="13">
        <v>41829</v>
      </c>
      <c r="AB4" s="13">
        <v>41830</v>
      </c>
      <c r="AC4" s="13">
        <v>41831</v>
      </c>
      <c r="AD4" s="30">
        <v>41832</v>
      </c>
      <c r="AE4" s="30">
        <v>41833</v>
      </c>
      <c r="AF4" s="13">
        <v>41834</v>
      </c>
      <c r="AG4" s="13">
        <v>41835</v>
      </c>
      <c r="AH4" s="13">
        <v>41836</v>
      </c>
      <c r="AI4" s="13">
        <v>41837</v>
      </c>
      <c r="AJ4" s="13">
        <v>41838</v>
      </c>
      <c r="AK4" s="30">
        <v>41839</v>
      </c>
      <c r="AL4" s="30">
        <v>41840</v>
      </c>
      <c r="AM4" s="13">
        <v>41841</v>
      </c>
      <c r="AN4" s="13">
        <v>41842</v>
      </c>
      <c r="AO4" s="13">
        <v>41843</v>
      </c>
      <c r="AP4" s="13">
        <v>41844</v>
      </c>
      <c r="AQ4" s="13">
        <v>41845</v>
      </c>
      <c r="AR4" s="13">
        <v>41846</v>
      </c>
      <c r="AS4" s="13">
        <v>41847</v>
      </c>
      <c r="AT4" s="13">
        <v>41848</v>
      </c>
      <c r="AU4" s="13">
        <v>41849</v>
      </c>
      <c r="AV4" s="13">
        <v>41850</v>
      </c>
      <c r="AW4" s="13">
        <v>41851</v>
      </c>
      <c r="AX4" s="13">
        <v>41852</v>
      </c>
      <c r="AY4" s="13">
        <v>41853</v>
      </c>
      <c r="AZ4" s="13">
        <v>41854</v>
      </c>
      <c r="BA4" s="13">
        <v>41855</v>
      </c>
      <c r="BB4" s="13">
        <v>41856</v>
      </c>
      <c r="BC4" s="13">
        <v>41857</v>
      </c>
      <c r="BD4" s="13">
        <v>41858</v>
      </c>
      <c r="BE4" s="13">
        <v>41859</v>
      </c>
      <c r="BF4" s="13">
        <v>41860</v>
      </c>
      <c r="BG4" s="13">
        <v>41861</v>
      </c>
      <c r="BH4" s="13">
        <v>41862</v>
      </c>
      <c r="BI4" s="13">
        <v>41863</v>
      </c>
      <c r="BJ4" s="13">
        <v>41864</v>
      </c>
      <c r="BK4" s="13">
        <v>41865</v>
      </c>
      <c r="BL4" s="13">
        <v>41866</v>
      </c>
      <c r="BM4" s="13">
        <v>41867</v>
      </c>
      <c r="BN4" s="13">
        <v>41868</v>
      </c>
      <c r="BO4" s="13">
        <v>41869</v>
      </c>
      <c r="BP4" s="13">
        <v>41870</v>
      </c>
      <c r="BQ4" s="13">
        <v>41871</v>
      </c>
      <c r="BR4" s="13">
        <v>41872</v>
      </c>
      <c r="BS4" s="13">
        <v>41873</v>
      </c>
      <c r="BT4" s="13">
        <v>41874</v>
      </c>
      <c r="BU4" s="13">
        <v>41875</v>
      </c>
      <c r="BV4" s="13">
        <v>41876</v>
      </c>
      <c r="BW4" s="13">
        <v>41877</v>
      </c>
    </row>
    <row r="5" spans="1:75" ht="15">
      <c r="A5" s="18" t="s">
        <v>0</v>
      </c>
      <c r="B5" s="1"/>
      <c r="C5" s="1"/>
      <c r="D5" s="1"/>
      <c r="E5" s="2"/>
      <c r="F5" s="1"/>
      <c r="G5" s="1"/>
      <c r="H5" s="2"/>
      <c r="I5" s="3"/>
      <c r="J5" s="3"/>
      <c r="K5" s="15"/>
      <c r="L5" s="15"/>
      <c r="M5" s="15"/>
      <c r="N5" s="15"/>
      <c r="O5" s="15"/>
      <c r="P5" s="31"/>
      <c r="Q5" s="31"/>
      <c r="R5" s="15"/>
      <c r="S5" s="15"/>
      <c r="T5" s="15"/>
      <c r="U5" s="15"/>
      <c r="V5" s="15"/>
      <c r="W5" s="31"/>
      <c r="X5" s="31"/>
      <c r="Y5" s="15"/>
      <c r="Z5" s="15"/>
      <c r="AA5" s="15"/>
      <c r="AB5" s="15"/>
      <c r="AC5" s="15"/>
      <c r="AD5" s="31"/>
      <c r="AE5" s="31"/>
      <c r="AF5" s="15"/>
      <c r="AG5" s="15"/>
      <c r="AH5" s="15"/>
      <c r="AI5" s="15"/>
      <c r="AJ5" s="15"/>
      <c r="AK5" s="31"/>
      <c r="AL5" s="31"/>
      <c r="AM5" s="15"/>
      <c r="AN5" s="15"/>
    </row>
    <row r="6" spans="1:75" ht="17">
      <c r="A6" s="19" t="s">
        <v>15</v>
      </c>
      <c r="B6" s="4">
        <f>D6+F6</f>
        <v>15</v>
      </c>
      <c r="C6" s="5">
        <f>G6</f>
        <v>7.5</v>
      </c>
      <c r="D6" s="3">
        <v>15</v>
      </c>
      <c r="E6" s="6">
        <f>D6/2</f>
        <v>7.5</v>
      </c>
      <c r="F6" s="3">
        <v>0</v>
      </c>
      <c r="G6" s="3">
        <f>(D6/2)+F6</f>
        <v>7.5</v>
      </c>
      <c r="H6" s="6">
        <f>B6-G6</f>
        <v>7.5</v>
      </c>
      <c r="I6" s="7">
        <f>G6</f>
        <v>7.5</v>
      </c>
      <c r="J6" s="7">
        <f>I6-(SUM(K6:BW6))</f>
        <v>0</v>
      </c>
      <c r="K6" s="16"/>
      <c r="L6" s="16"/>
      <c r="M6" s="3"/>
      <c r="N6" s="3"/>
      <c r="O6" s="3"/>
      <c r="P6" s="32"/>
      <c r="Q6" s="32"/>
      <c r="R6" s="3"/>
      <c r="S6" s="3"/>
      <c r="T6" s="3"/>
      <c r="U6" s="3"/>
      <c r="V6" s="3"/>
      <c r="W6" s="32"/>
      <c r="X6" s="32"/>
      <c r="Y6" s="3"/>
      <c r="Z6" s="3"/>
      <c r="AA6" s="3"/>
      <c r="AB6" s="3"/>
      <c r="AC6" s="3"/>
      <c r="AD6" s="32"/>
      <c r="AE6" s="32"/>
      <c r="AF6" s="3"/>
      <c r="AG6" s="3"/>
      <c r="AH6" s="3"/>
      <c r="AI6" s="7"/>
      <c r="AJ6" s="3">
        <v>5</v>
      </c>
      <c r="AK6" s="32"/>
      <c r="AL6" s="32"/>
      <c r="AM6" s="3"/>
      <c r="AN6" s="3">
        <v>2.5</v>
      </c>
    </row>
    <row r="7" spans="1:75" ht="17">
      <c r="A7" s="19" t="s">
        <v>16</v>
      </c>
      <c r="B7" s="4">
        <f t="shared" ref="B7:B13" si="0">D7+F7</f>
        <v>20</v>
      </c>
      <c r="C7" s="5">
        <f t="shared" ref="C7:C13" si="1">G7</f>
        <v>15</v>
      </c>
      <c r="D7" s="3">
        <v>10</v>
      </c>
      <c r="E7" s="6">
        <f t="shared" ref="E7:E13" si="2">D7/2</f>
        <v>5</v>
      </c>
      <c r="F7" s="3">
        <v>10</v>
      </c>
      <c r="G7" s="3">
        <f t="shared" ref="G7:G13" si="3">(D7/2)+F7</f>
        <v>15</v>
      </c>
      <c r="H7" s="6">
        <f t="shared" ref="H7:H13" si="4">B7-G7</f>
        <v>5</v>
      </c>
      <c r="I7" s="7">
        <f t="shared" ref="I7:I13" si="5">G7</f>
        <v>15</v>
      </c>
      <c r="J7" s="7">
        <f t="shared" ref="J7:J13" si="6">I7-(SUM(K7:BG7))</f>
        <v>0</v>
      </c>
      <c r="K7" s="16"/>
      <c r="L7" s="16"/>
      <c r="M7" s="3"/>
      <c r="N7" s="3"/>
      <c r="O7" s="3"/>
      <c r="P7" s="32"/>
      <c r="Q7" s="32"/>
      <c r="R7" s="3">
        <v>2.5</v>
      </c>
      <c r="S7" s="3"/>
      <c r="T7" s="3">
        <v>5</v>
      </c>
      <c r="U7" s="3"/>
      <c r="V7" s="3">
        <v>5</v>
      </c>
      <c r="W7" s="32"/>
      <c r="X7" s="32"/>
      <c r="Y7" s="3">
        <v>2.5</v>
      </c>
      <c r="Z7" s="3"/>
      <c r="AA7" s="3"/>
      <c r="AB7" s="3"/>
      <c r="AC7" s="3"/>
      <c r="AD7" s="32"/>
      <c r="AE7" s="32"/>
      <c r="AF7" s="3"/>
      <c r="AG7" s="3"/>
      <c r="AH7" s="3"/>
      <c r="AI7" s="3"/>
      <c r="AJ7" s="3"/>
      <c r="AK7" s="32"/>
      <c r="AL7" s="32"/>
      <c r="AM7" s="3"/>
      <c r="AN7" s="3"/>
    </row>
    <row r="8" spans="1:75" ht="17">
      <c r="A8" s="19" t="s">
        <v>17</v>
      </c>
      <c r="B8" s="4">
        <f t="shared" si="0"/>
        <v>30</v>
      </c>
      <c r="C8" s="5">
        <f t="shared" si="1"/>
        <v>22.5</v>
      </c>
      <c r="D8" s="3">
        <v>15</v>
      </c>
      <c r="E8" s="6">
        <f t="shared" si="2"/>
        <v>7.5</v>
      </c>
      <c r="F8" s="3">
        <v>15</v>
      </c>
      <c r="G8" s="3">
        <f t="shared" si="3"/>
        <v>22.5</v>
      </c>
      <c r="H8" s="6">
        <f t="shared" si="4"/>
        <v>7.5</v>
      </c>
      <c r="I8" s="7">
        <f t="shared" si="5"/>
        <v>22.5</v>
      </c>
      <c r="J8" s="7">
        <f t="shared" si="6"/>
        <v>0</v>
      </c>
      <c r="K8" s="16"/>
      <c r="L8" s="16"/>
      <c r="M8" s="8">
        <v>2.5</v>
      </c>
      <c r="N8" s="8"/>
      <c r="O8" s="8">
        <v>2.5</v>
      </c>
      <c r="P8" s="32"/>
      <c r="Q8" s="32"/>
      <c r="R8" s="3"/>
      <c r="S8" s="3"/>
      <c r="T8" s="8"/>
      <c r="U8" s="8"/>
      <c r="V8" s="8"/>
      <c r="W8" s="32"/>
      <c r="X8" s="32"/>
      <c r="Y8" s="8"/>
      <c r="Z8" s="8">
        <v>4.5</v>
      </c>
      <c r="AA8" s="8">
        <v>2.5</v>
      </c>
      <c r="AB8" s="8"/>
      <c r="AC8" s="8">
        <v>2</v>
      </c>
      <c r="AD8" s="33"/>
      <c r="AE8" s="32"/>
      <c r="AF8" s="3">
        <v>4.5</v>
      </c>
      <c r="AG8" s="3"/>
      <c r="AH8" s="3"/>
      <c r="AI8" s="3">
        <v>2</v>
      </c>
      <c r="AJ8" s="3">
        <v>2</v>
      </c>
      <c r="AK8" s="32"/>
      <c r="AL8" s="32"/>
      <c r="AM8" s="3"/>
      <c r="AN8" s="3"/>
    </row>
    <row r="9" spans="1:75" ht="17">
      <c r="A9" s="19" t="s">
        <v>18</v>
      </c>
      <c r="B9" s="4">
        <f t="shared" si="0"/>
        <v>40</v>
      </c>
      <c r="C9" s="5">
        <f t="shared" si="1"/>
        <v>30</v>
      </c>
      <c r="D9" s="3">
        <v>20</v>
      </c>
      <c r="E9" s="6">
        <f t="shared" si="2"/>
        <v>10</v>
      </c>
      <c r="F9" s="3">
        <v>20</v>
      </c>
      <c r="G9" s="3">
        <f t="shared" si="3"/>
        <v>30</v>
      </c>
      <c r="H9" s="6">
        <f t="shared" si="4"/>
        <v>10</v>
      </c>
      <c r="I9" s="7">
        <f t="shared" si="5"/>
        <v>30</v>
      </c>
      <c r="J9" s="7">
        <f t="shared" si="6"/>
        <v>0</v>
      </c>
      <c r="K9" s="16"/>
      <c r="L9" s="16"/>
      <c r="M9" s="8">
        <v>4.5</v>
      </c>
      <c r="N9" s="8">
        <v>2.5</v>
      </c>
      <c r="O9" s="8">
        <v>4.5</v>
      </c>
      <c r="P9" s="32"/>
      <c r="Q9" s="32"/>
      <c r="R9" s="8">
        <v>2.5</v>
      </c>
      <c r="S9" s="8">
        <v>5</v>
      </c>
      <c r="T9" s="8"/>
      <c r="U9" s="8">
        <v>2</v>
      </c>
      <c r="V9" s="8"/>
      <c r="W9" s="32"/>
      <c r="X9" s="32"/>
      <c r="Y9" s="8">
        <v>2</v>
      </c>
      <c r="Z9" s="8"/>
      <c r="AA9" s="8">
        <v>4.5</v>
      </c>
      <c r="AB9" s="8">
        <v>2.5</v>
      </c>
      <c r="AC9" s="8"/>
      <c r="AD9" s="32"/>
      <c r="AE9" s="32"/>
      <c r="AF9" s="8"/>
      <c r="AG9" s="3"/>
      <c r="AH9" s="17"/>
      <c r="AI9" s="3"/>
      <c r="AJ9" s="3"/>
      <c r="AK9" s="32"/>
      <c r="AL9" s="32"/>
      <c r="AM9" s="3"/>
      <c r="AN9" s="3"/>
    </row>
    <row r="10" spans="1:75" ht="17">
      <c r="A10" s="19" t="s">
        <v>19</v>
      </c>
      <c r="B10" s="4">
        <f t="shared" si="0"/>
        <v>30</v>
      </c>
      <c r="C10" s="5">
        <f t="shared" si="1"/>
        <v>20</v>
      </c>
      <c r="D10" s="3">
        <v>20</v>
      </c>
      <c r="E10" s="6">
        <f t="shared" si="2"/>
        <v>10</v>
      </c>
      <c r="F10" s="3">
        <v>10</v>
      </c>
      <c r="G10" s="3">
        <f t="shared" si="3"/>
        <v>20</v>
      </c>
      <c r="H10" s="6">
        <f t="shared" si="4"/>
        <v>10</v>
      </c>
      <c r="I10" s="7">
        <f t="shared" si="5"/>
        <v>20</v>
      </c>
      <c r="J10" s="7">
        <f t="shared" si="6"/>
        <v>0</v>
      </c>
      <c r="K10" s="16"/>
      <c r="L10" s="16"/>
      <c r="M10" s="3"/>
      <c r="N10" s="3"/>
      <c r="O10" s="3"/>
      <c r="P10" s="32"/>
      <c r="Q10" s="32"/>
      <c r="R10" s="3"/>
      <c r="S10" s="3"/>
      <c r="T10" s="3"/>
      <c r="U10" s="3"/>
      <c r="V10" s="3"/>
      <c r="W10" s="32"/>
      <c r="X10" s="32"/>
      <c r="Y10" s="3"/>
      <c r="Z10" s="3"/>
      <c r="AA10" s="3"/>
      <c r="AB10" s="3">
        <v>4.5</v>
      </c>
      <c r="AC10" s="3">
        <v>5</v>
      </c>
      <c r="AD10" s="32"/>
      <c r="AE10" s="32"/>
      <c r="AF10" s="3"/>
      <c r="AG10" s="3">
        <v>4</v>
      </c>
      <c r="AH10" s="8">
        <v>2</v>
      </c>
      <c r="AI10" s="8">
        <v>2.5</v>
      </c>
      <c r="AJ10" s="8"/>
      <c r="AK10" s="32"/>
      <c r="AL10" s="32"/>
      <c r="AM10" s="8">
        <v>2</v>
      </c>
      <c r="AN10" s="8"/>
    </row>
    <row r="11" spans="1:75" ht="17">
      <c r="A11" s="19" t="s">
        <v>20</v>
      </c>
      <c r="B11" s="4">
        <f t="shared" si="0"/>
        <v>35</v>
      </c>
      <c r="C11" s="5">
        <f t="shared" si="1"/>
        <v>25</v>
      </c>
      <c r="D11" s="3">
        <v>20</v>
      </c>
      <c r="E11" s="6">
        <f t="shared" si="2"/>
        <v>10</v>
      </c>
      <c r="F11" s="3">
        <v>15</v>
      </c>
      <c r="G11" s="3">
        <f t="shared" si="3"/>
        <v>25</v>
      </c>
      <c r="H11" s="6">
        <f t="shared" si="4"/>
        <v>10</v>
      </c>
      <c r="I11" s="7">
        <f t="shared" si="5"/>
        <v>25</v>
      </c>
      <c r="J11" s="7">
        <f t="shared" si="6"/>
        <v>0</v>
      </c>
      <c r="K11" s="16"/>
      <c r="L11" s="16"/>
      <c r="M11" s="3"/>
      <c r="N11" s="3">
        <v>4.5</v>
      </c>
      <c r="O11" s="3"/>
      <c r="P11" s="32"/>
      <c r="Q11" s="32"/>
      <c r="R11" s="3"/>
      <c r="S11" s="3"/>
      <c r="T11" s="8"/>
      <c r="U11" s="8">
        <v>5</v>
      </c>
      <c r="V11" s="8"/>
      <c r="W11" s="32"/>
      <c r="X11" s="32"/>
      <c r="Y11" s="3"/>
      <c r="Z11" s="3"/>
      <c r="AA11" s="8"/>
      <c r="AB11" s="3"/>
      <c r="AC11" s="3"/>
      <c r="AD11" s="32"/>
      <c r="AE11" s="32"/>
      <c r="AF11" s="8">
        <v>2.5</v>
      </c>
      <c r="AG11" s="8">
        <v>3</v>
      </c>
      <c r="AH11" s="8">
        <v>5</v>
      </c>
      <c r="AI11" s="8">
        <v>2.5</v>
      </c>
      <c r="AJ11" s="8"/>
      <c r="AK11" s="32"/>
      <c r="AL11" s="32"/>
      <c r="AM11" s="8">
        <v>2.5</v>
      </c>
      <c r="AN11" s="8"/>
    </row>
    <row r="12" spans="1:75" ht="17">
      <c r="A12" s="19" t="s">
        <v>21</v>
      </c>
      <c r="B12" s="4">
        <f t="shared" si="0"/>
        <v>10</v>
      </c>
      <c r="C12" s="5">
        <f t="shared" si="1"/>
        <v>7.5</v>
      </c>
      <c r="D12" s="3">
        <v>5</v>
      </c>
      <c r="E12" s="6">
        <f t="shared" si="2"/>
        <v>2.5</v>
      </c>
      <c r="F12" s="3">
        <v>5</v>
      </c>
      <c r="G12" s="3">
        <f t="shared" si="3"/>
        <v>7.5</v>
      </c>
      <c r="H12" s="6">
        <f t="shared" si="4"/>
        <v>2.5</v>
      </c>
      <c r="I12" s="7">
        <f t="shared" si="5"/>
        <v>7.5</v>
      </c>
      <c r="J12" s="7">
        <f t="shared" si="6"/>
        <v>0</v>
      </c>
      <c r="K12" s="16"/>
      <c r="L12" s="16"/>
      <c r="M12" s="3"/>
      <c r="N12" s="3"/>
      <c r="O12" s="3"/>
      <c r="P12" s="32"/>
      <c r="Q12" s="32"/>
      <c r="R12" s="8">
        <v>2</v>
      </c>
      <c r="S12" s="8">
        <v>2</v>
      </c>
      <c r="T12" s="8">
        <v>2</v>
      </c>
      <c r="U12" s="8"/>
      <c r="V12" s="3"/>
      <c r="W12" s="32"/>
      <c r="X12" s="32"/>
      <c r="Y12" s="3">
        <v>1.5</v>
      </c>
      <c r="Z12" s="3"/>
      <c r="AA12" s="3"/>
      <c r="AB12" s="3"/>
      <c r="AC12" s="3"/>
      <c r="AD12" s="32"/>
      <c r="AE12" s="32"/>
      <c r="AF12" s="3"/>
      <c r="AG12" s="8"/>
      <c r="AH12" s="8"/>
      <c r="AI12" s="8"/>
      <c r="AJ12" s="3"/>
      <c r="AK12" s="32"/>
      <c r="AL12" s="32"/>
      <c r="AM12" s="3"/>
      <c r="AN12" s="3"/>
    </row>
    <row r="13" spans="1:75" ht="17">
      <c r="A13" s="19" t="s">
        <v>22</v>
      </c>
      <c r="B13" s="4">
        <f t="shared" si="0"/>
        <v>10</v>
      </c>
      <c r="C13" s="5">
        <f t="shared" si="1"/>
        <v>5</v>
      </c>
      <c r="D13" s="3">
        <v>10</v>
      </c>
      <c r="E13" s="6">
        <f t="shared" si="2"/>
        <v>5</v>
      </c>
      <c r="F13" s="3">
        <v>0</v>
      </c>
      <c r="G13" s="3">
        <f t="shared" si="3"/>
        <v>5</v>
      </c>
      <c r="H13" s="6">
        <f t="shared" si="4"/>
        <v>5</v>
      </c>
      <c r="I13" s="7">
        <f t="shared" si="5"/>
        <v>5</v>
      </c>
      <c r="J13" s="7">
        <f t="shared" si="6"/>
        <v>0</v>
      </c>
      <c r="K13" s="16"/>
      <c r="L13" s="16"/>
      <c r="M13" s="3"/>
      <c r="N13" s="3"/>
      <c r="O13" s="8"/>
      <c r="P13" s="33"/>
      <c r="Q13" s="32"/>
      <c r="R13" s="3"/>
      <c r="S13" s="3"/>
      <c r="T13" s="3"/>
      <c r="U13" s="3"/>
      <c r="V13" s="3"/>
      <c r="W13" s="32"/>
      <c r="X13" s="32"/>
      <c r="Y13" s="3"/>
      <c r="Z13" s="3">
        <v>2.5</v>
      </c>
      <c r="AA13" s="3"/>
      <c r="AB13" s="3"/>
      <c r="AC13" s="3"/>
      <c r="AD13" s="32"/>
      <c r="AE13" s="32"/>
      <c r="AF13" s="3"/>
      <c r="AG13" s="3"/>
      <c r="AH13" s="3"/>
      <c r="AI13" s="3"/>
      <c r="AJ13" s="3"/>
      <c r="AK13" s="33"/>
      <c r="AL13" s="32"/>
      <c r="AM13" s="3">
        <v>2.5</v>
      </c>
      <c r="AN13" s="3"/>
    </row>
    <row r="14" spans="1:75">
      <c r="M14">
        <f>SUM(M6:M13)</f>
        <v>7</v>
      </c>
      <c r="N14">
        <f t="shared" ref="N14:AN14" si="7">SUM(N6:N13)</f>
        <v>7</v>
      </c>
      <c r="O14">
        <f t="shared" si="7"/>
        <v>7</v>
      </c>
      <c r="P14" s="29">
        <f t="shared" si="7"/>
        <v>0</v>
      </c>
      <c r="Q14" s="29">
        <f t="shared" si="7"/>
        <v>0</v>
      </c>
      <c r="R14">
        <f t="shared" si="7"/>
        <v>7</v>
      </c>
      <c r="S14">
        <f t="shared" si="7"/>
        <v>7</v>
      </c>
      <c r="T14">
        <f t="shared" si="7"/>
        <v>7</v>
      </c>
      <c r="U14">
        <f t="shared" si="7"/>
        <v>7</v>
      </c>
      <c r="V14">
        <f t="shared" si="7"/>
        <v>5</v>
      </c>
      <c r="W14" s="29">
        <f t="shared" si="7"/>
        <v>0</v>
      </c>
      <c r="X14" s="29">
        <f t="shared" si="7"/>
        <v>0</v>
      </c>
      <c r="Y14">
        <f t="shared" si="7"/>
        <v>6</v>
      </c>
      <c r="Z14">
        <f t="shared" si="7"/>
        <v>7</v>
      </c>
      <c r="AA14">
        <f t="shared" si="7"/>
        <v>7</v>
      </c>
      <c r="AB14">
        <f t="shared" si="7"/>
        <v>7</v>
      </c>
      <c r="AC14">
        <f t="shared" si="7"/>
        <v>7</v>
      </c>
      <c r="AD14" s="29">
        <f t="shared" si="7"/>
        <v>0</v>
      </c>
      <c r="AE14" s="29">
        <f t="shared" si="7"/>
        <v>0</v>
      </c>
      <c r="AF14">
        <f t="shared" si="7"/>
        <v>7</v>
      </c>
      <c r="AG14">
        <f t="shared" si="7"/>
        <v>7</v>
      </c>
      <c r="AH14">
        <f t="shared" si="7"/>
        <v>7</v>
      </c>
      <c r="AI14">
        <f t="shared" si="7"/>
        <v>7</v>
      </c>
      <c r="AJ14">
        <f t="shared" si="7"/>
        <v>7</v>
      </c>
      <c r="AK14" s="29">
        <f t="shared" si="7"/>
        <v>0</v>
      </c>
      <c r="AL14" s="29">
        <f t="shared" si="7"/>
        <v>0</v>
      </c>
      <c r="AM14">
        <f t="shared" si="7"/>
        <v>7</v>
      </c>
      <c r="AN14">
        <f t="shared" si="7"/>
        <v>2.5</v>
      </c>
    </row>
  </sheetData>
  <conditionalFormatting sqref="J7:J13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J6">
    <cfRule type="cellIs" dxfId="1" priority="1" operator="equal">
      <formula>0</formula>
    </cfRule>
    <cfRule type="cellIs" dxfId="0" priority="2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 REGLADA</vt:lpstr>
      <vt:lpstr>NIVELL2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Espar Moya</dc:creator>
  <cp:lastModifiedBy>Josep Espar Moya</cp:lastModifiedBy>
  <dcterms:created xsi:type="dcterms:W3CDTF">2013-12-16T11:15:25Z</dcterms:created>
  <dcterms:modified xsi:type="dcterms:W3CDTF">2014-06-10T16:02:20Z</dcterms:modified>
</cp:coreProperties>
</file>